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omments1.xml" ContentType="application/vnd.openxmlformats-officedocument.spreadsheetml.comments+xml"/>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customProperty5.bin" ContentType="application/vnd.openxmlformats-officedocument.spreadsheetml.customProperty"/>
  <Override PartName="/xl/drawings/drawing4.xml" ContentType="application/vnd.openxmlformats-officedocument.drawing+xml"/>
  <Override PartName="/xl/customProperty6.bin" ContentType="application/vnd.openxmlformats-officedocument.spreadsheetml.customProperty"/>
  <Override PartName="/xl/drawings/drawing5.xml" ContentType="application/vnd.openxmlformats-officedocument.drawing+xml"/>
  <Override PartName="/xl/customProperty7.bin" ContentType="application/vnd.openxmlformats-officedocument.spreadsheetml.customProperty"/>
  <Override PartName="/xl/drawings/drawing6.xml" ContentType="application/vnd.openxmlformats-officedocument.drawing+xml"/>
  <Override PartName="/xl/activeX/activeX14.xml" ContentType="application/vnd.ms-office.activeX+xml"/>
  <Override PartName="/xl/activeX/activeX14.bin" ContentType="application/vnd.ms-office.activeX"/>
  <Override PartName="/xl/customProperty8.bin" ContentType="application/vnd.openxmlformats-officedocument.spreadsheetml.customProperty"/>
  <Override PartName="/xl/drawings/drawing7.xml" ContentType="application/vnd.openxmlformats-officedocument.drawing+xml"/>
  <Override PartName="/xl/activeX/activeX15.xml" ContentType="application/vnd.ms-office.activeX+xml"/>
  <Override PartName="/xl/activeX/activeX15.bin" ContentType="application/vnd.ms-office.activeX"/>
  <Override PartName="/xl/customProperty9.bin" ContentType="application/vnd.openxmlformats-officedocument.spreadsheetml.customProperty"/>
  <Override PartName="/xl/drawings/drawing8.xml" ContentType="application/vnd.openxmlformats-officedocument.drawing+xml"/>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customProperty10.bin" ContentType="application/vnd.openxmlformats-officedocument.spreadsheetml.customProperty"/>
  <Override PartName="/xl/drawings/drawing9.xml" ContentType="application/vnd.openxmlformats-officedocument.drawing+xml"/>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customProperty11.bin" ContentType="application/vnd.openxmlformats-officedocument.spreadsheetml.customProperty"/>
  <Override PartName="/xl/drawings/drawing10.xml" ContentType="application/vnd.openxmlformats-officedocument.drawing+xml"/>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ustomProperty12.bin" ContentType="application/vnd.openxmlformats-officedocument.spreadsheetml.customProperty"/>
  <Override PartName="/xl/drawings/drawing11.xml" ContentType="application/vnd.openxmlformats-officedocument.drawing+xml"/>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ustomProperty13.bin" ContentType="application/vnd.openxmlformats-officedocument.spreadsheetml.customProperty"/>
  <Override PartName="/xl/drawings/drawing12.xml" ContentType="application/vnd.openxmlformats-officedocument.drawing+xml"/>
  <Override PartName="/xl/customProperty14.bin" ContentType="application/vnd.openxmlformats-officedocument.spreadsheetml.customProperty"/>
  <Override PartName="/xl/drawings/drawing13.xml" ContentType="application/vnd.openxmlformats-officedocument.drawing+xml"/>
  <Override PartName="/xl/customProperty15.bin" ContentType="application/vnd.openxmlformats-officedocument.spreadsheetml.customProperty"/>
  <Override PartName="/xl/drawings/drawing14.xml" ContentType="application/vnd.openxmlformats-officedocument.drawing+xml"/>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codeName="EstaPasta_de_trabalho"/>
  <mc:AlternateContent xmlns:mc="http://schemas.openxmlformats.org/markup-compatibility/2006">
    <mc:Choice Requires="x15">
      <x15ac:absPath xmlns:x15ac="http://schemas.microsoft.com/office/spreadsheetml/2010/11/ac" url="X:\SAO-PAULO\SHARE\LBF-RQS\GOVERNANCE\01. GUIDELINES &amp; PROCEDURES\01. BASF DOCs\748_Processo de Qualificação de Fornecedores\748_PT_PUBLICADO\Questionários\"/>
    </mc:Choice>
  </mc:AlternateContent>
  <workbookProtection workbookAlgorithmName="SHA-512" workbookHashValue="8N1cBbSN2YmQuiQc8cOLCxogqS0WNl+nk5jPAUWyuvdRkDx6QQa58vMaNCP+4oFjAKP2xsnEnZ4yCNT+TjUT/g==" workbookSaltValue="sIAXuF+hh+DAOyINOT3qhg==" workbookSpinCount="100000" lockStructure="1"/>
  <bookViews>
    <workbookView xWindow="0" yWindow="0" windowWidth="19200" windowHeight="11640" tabRatio="844" firstSheet="1" activeTab="6"/>
  </bookViews>
  <sheets>
    <sheet name="Parâmetros" sheetId="1" state="hidden" r:id="rId1"/>
    <sheet name="Indice" sheetId="2" r:id="rId2"/>
    <sheet name="Mensaje" sheetId="17" r:id="rId3"/>
    <sheet name="1. Informacion General" sheetId="19" r:id="rId4"/>
    <sheet name="2. Principales Clientes" sheetId="4" r:id="rId5"/>
    <sheet name="3. Principales Proveedores" sheetId="5" r:id="rId6"/>
    <sheet name="4. Caracteristicas Essenciales" sheetId="6" r:id="rId7"/>
    <sheet name="5. Productos sensibles" sheetId="15" r:id="rId8"/>
    <sheet name="6. Aprobacion de Embalaje" sheetId="11" r:id="rId9"/>
    <sheet name="7. Gestion de la Calidad" sheetId="7" r:id="rId10"/>
    <sheet name="8. Gestion Ambiental" sheetId="9" r:id="rId11"/>
    <sheet name="9. Gestion de la Seguridad" sheetId="10" r:id="rId12"/>
    <sheet name="10. Transporte" sheetId="18" r:id="rId13"/>
    <sheet name="11. Centro de Almacenamiento" sheetId="20" r:id="rId14"/>
    <sheet name="Documentacion - Logistica" sheetId="21" r:id="rId15"/>
    <sheet name="Pontuacion" sheetId="14" r:id="rId16"/>
  </sheets>
  <externalReferences>
    <externalReference r:id="rId17"/>
  </externalReferences>
  <definedNames>
    <definedName name="_11._COMENTÁRIOS" localSheetId="6">'4. Caracteristicas Essenciales'!#REF!</definedName>
    <definedName name="_11._COMENTÁRIOS" localSheetId="8">'6. Aprobacion de Embalaje'!#REF!</definedName>
    <definedName name="_11._COMENTÁRIOS" localSheetId="9">'7. Gestion de la Calidad'!#REF!</definedName>
    <definedName name="_11._COMENTÁRIOS" localSheetId="10">'8. Gestion Ambiental'!#REF!</definedName>
    <definedName name="_11._COMENTÁRIOS" localSheetId="11">'9. Gestion de la Seguridad'!#REF!</definedName>
    <definedName name="_11._COMENTÁRIOS" localSheetId="1">Indice!#REF!</definedName>
    <definedName name="_11._COMENTÁRIOS" localSheetId="15">Pontuacion!#REF!</definedName>
    <definedName name="_11._COMENTÁRIOS">#REF!</definedName>
    <definedName name="AQF.01_Dez_2003" localSheetId="6">'4. Caracteristicas Essenciales'!#REF!</definedName>
    <definedName name="AQF.01_Dez_2003" localSheetId="8">'6. Aprobacion de Embalaje'!$M$2</definedName>
    <definedName name="AQF.01_Dez_2003" localSheetId="9">'7. Gestion de la Calidad'!$K$2</definedName>
    <definedName name="AQF.01_Dez_2003" localSheetId="10">'8. Gestion Ambiental'!#REF!</definedName>
    <definedName name="AQF.01_Dez_2003" localSheetId="11">'9. Gestion de la Seguridad'!#REF!</definedName>
    <definedName name="AQF.01_Dez_2003" localSheetId="1">Indice!$M$4</definedName>
    <definedName name="AQF.01_Dez_2003" localSheetId="15">Pontuacion!#REF!</definedName>
    <definedName name="AQF.01_Dez_2003">#REF!</definedName>
    <definedName name="AR" localSheetId="6">'4. Caracteristicas Essenciales'!#REF!</definedName>
    <definedName name="AR" localSheetId="8">'6. Aprobacion de Embalaje'!#REF!</definedName>
    <definedName name="AR" localSheetId="9">'7. Gestion de la Calidad'!#REF!</definedName>
    <definedName name="AR" localSheetId="10">'8. Gestion Ambiental'!#REF!</definedName>
    <definedName name="AR" localSheetId="11">'9. Gestion de la Seguridad'!#REF!</definedName>
    <definedName name="AR" localSheetId="1">Indice!#REF!</definedName>
    <definedName name="AR" localSheetId="15">Pontuacion!#REF!</definedName>
    <definedName name="AR">#REF!</definedName>
    <definedName name="_xlnm.Print_Area" localSheetId="4">'2. Principales Clientes'!#REF!</definedName>
    <definedName name="_xlnm.Print_Area" localSheetId="5">'3. Principales Proveedores'!$A$2:$N$17</definedName>
    <definedName name="_xlnm.Print_Area" localSheetId="6">'4. Caracteristicas Essenciales'!#REF!</definedName>
    <definedName name="_xlnm.Print_Area" localSheetId="8">'6. Aprobacion de Embalaje'!$A$1:$N$17</definedName>
    <definedName name="_xlnm.Print_Area" localSheetId="9">'7. Gestion de la Calidad'!$A$1:$P$63</definedName>
    <definedName name="_xlnm.Print_Area" localSheetId="10">'8. Gestion Ambiental'!#REF!</definedName>
    <definedName name="_xlnm.Print_Area" localSheetId="11">'9. Gestion de la Seguridad'!#REF!</definedName>
    <definedName name="_xlnm.Print_Area" localSheetId="1">Indice!$A$2:$J$22</definedName>
    <definedName name="_xlnm.Print_Area" localSheetId="15">Pontuacion!$B$1:$P$9</definedName>
    <definedName name="COMENTÁRIOS" localSheetId="6">'4. Caracteristicas Essenciales'!#REF!</definedName>
    <definedName name="COMENTÁRIOS" localSheetId="8">'6. Aprobacion de Embalaje'!$B193</definedName>
    <definedName name="COMENTÁRIOS" localSheetId="9">'7. Gestion de la Calidad'!$B193</definedName>
    <definedName name="COMENTÁRIOS" localSheetId="10">'8. Gestion Ambiental'!#REF!</definedName>
    <definedName name="COMENTÁRIOS" localSheetId="11">'9. Gestion de la Seguridad'!#REF!</definedName>
    <definedName name="COMENTÁRIOS" localSheetId="1">Indice!$B193</definedName>
    <definedName name="COMENTÁRIOS" localSheetId="15">Pontuacion!$C193</definedName>
    <definedName name="COMENTÁRIOS">#REF!</definedName>
    <definedName name="Dados_Básico" localSheetId="6">'4. Caracteristicas Essenciales'!#REF!</definedName>
    <definedName name="Dados_Básico" localSheetId="8">'6. Aprobacion de Embalaje'!#REF!</definedName>
    <definedName name="Dados_Básico" localSheetId="9">'7. Gestion de la Calidad'!#REF!</definedName>
    <definedName name="Dados_Básico" localSheetId="10">'8. Gestion Ambiental'!#REF!</definedName>
    <definedName name="Dados_Básico" localSheetId="11">'9. Gestion de la Seguridad'!#REF!</definedName>
    <definedName name="Dados_Básico" localSheetId="1">Indice!#REF!</definedName>
    <definedName name="Dados_Básico" localSheetId="15">Pontuacion!#REF!</definedName>
    <definedName name="Dados_Básico">#REF!</definedName>
    <definedName name="Dados_Básicos" localSheetId="6">'4. Caracteristicas Essenciales'!#REF!</definedName>
    <definedName name="Dados_Básicos" localSheetId="8">'6. Aprobacion de Embalaje'!#REF!</definedName>
    <definedName name="Dados_Básicos" localSheetId="9">'7. Gestion de la Calidad'!#REF!</definedName>
    <definedName name="Dados_Básicos" localSheetId="10">'8. Gestion Ambiental'!#REF!</definedName>
    <definedName name="Dados_Básicos" localSheetId="11">'9. Gestion de la Seguridad'!#REF!</definedName>
    <definedName name="Dados_Básicos" localSheetId="1">Indice!#REF!</definedName>
    <definedName name="Dados_Básicos" localSheetId="15">Pontuacion!#REF!</definedName>
    <definedName name="Dados_Básicos">#REF!</definedName>
    <definedName name="Embalagem_Potencial_Perigo" localSheetId="6">'4. Caracteristicas Essenciales'!#REF!</definedName>
    <definedName name="Embalagem_Potencial_Perigo" localSheetId="8">'6. Aprobacion de Embalaje'!#REF!</definedName>
    <definedName name="Embalagem_Potencial_Perigo" localSheetId="9">'7. Gestion de la Calidad'!#REF!</definedName>
    <definedName name="Embalagem_Potencial_Perigo" localSheetId="10">'8. Gestion Ambiental'!#REF!</definedName>
    <definedName name="Embalagem_Potencial_Perigo" localSheetId="11">'9. Gestion de la Seguridad'!#REF!</definedName>
    <definedName name="Embalagem_Potencial_Perigo" localSheetId="1">Indice!#REF!</definedName>
    <definedName name="Embalagem_Potencial_Perigo" localSheetId="15">Pontuacion!#REF!</definedName>
    <definedName name="Embalagem_Potencial_Perigo">#REF!</definedName>
    <definedName name="Essenciais" localSheetId="6">'4. Caracteristicas Essenciales'!#REF!</definedName>
    <definedName name="Essenciais" localSheetId="8">'6. Aprobacion de Embalaje'!#REF!</definedName>
    <definedName name="Essenciais" localSheetId="9">'7. Gestion de la Calidad'!#REF!</definedName>
    <definedName name="Essenciais" localSheetId="10">'8. Gestion Ambiental'!#REF!</definedName>
    <definedName name="Essenciais" localSheetId="11">'9. Gestion de la Seguridad'!#REF!</definedName>
    <definedName name="Essenciais" localSheetId="1">Indice!#REF!</definedName>
    <definedName name="Essenciais" localSheetId="15">Pontuacion!#REF!</definedName>
    <definedName name="Essenciais">#REF!</definedName>
    <definedName name="GQ" localSheetId="6">'4. Caracteristicas Essenciales'!#REF!</definedName>
    <definedName name="GQ" localSheetId="8">'6. Aprobacion de Embalaje'!#REF!</definedName>
    <definedName name="GQ" localSheetId="9">'7. Gestion de la Calidad'!$K$51</definedName>
    <definedName name="GQ" localSheetId="10">'8. Gestion Ambiental'!#REF!</definedName>
    <definedName name="GQ" localSheetId="11">'9. Gestion de la Seguridad'!#REF!</definedName>
    <definedName name="GQ" localSheetId="1">Indice!#REF!</definedName>
    <definedName name="GQ" localSheetId="15">Pontuacion!#REF!</definedName>
    <definedName name="GQ">#REF!</definedName>
    <definedName name="GST" localSheetId="6">'4. Caracteristicas Essenciales'!#REF!</definedName>
    <definedName name="GST" localSheetId="8">'6. Aprobacion de Embalaje'!#REF!</definedName>
    <definedName name="GST" localSheetId="9">'7. Gestion de la Calidad'!#REF!</definedName>
    <definedName name="GST" localSheetId="10">'8. Gestion Ambiental'!#REF!</definedName>
    <definedName name="GST" localSheetId="11">'9. Gestion de la Seguridad'!#REF!</definedName>
    <definedName name="GST" localSheetId="1">Indice!#REF!</definedName>
    <definedName name="GST" localSheetId="15">Pontuacion!#REF!</definedName>
    <definedName name="GST">#REF!</definedName>
    <definedName name="Z_E0983526_BFCA_4E2F_AA15_24247978BF12_.wvu.PrintArea" localSheetId="4" hidden="1">'2. Principales Clientes'!#REF!</definedName>
    <definedName name="Z_E0983526_BFCA_4E2F_AA15_24247978BF12_.wvu.PrintArea" localSheetId="5" hidden="1">'3. Principales Proveedores'!$A$2:$N$17</definedName>
    <definedName name="Z_E0983526_BFCA_4E2F_AA15_24247978BF12_.wvu.PrintArea" localSheetId="6" hidden="1">'4. Caracteristicas Essenciales'!#REF!</definedName>
    <definedName name="Z_E0983526_BFCA_4E2F_AA15_24247978BF12_.wvu.PrintArea" localSheetId="8" hidden="1">'6. Aprobacion de Embalaje'!$A$1:$N$17</definedName>
    <definedName name="Z_E0983526_BFCA_4E2F_AA15_24247978BF12_.wvu.PrintArea" localSheetId="9" hidden="1">'7. Gestion de la Calidad'!$A$1:$L$53</definedName>
    <definedName name="Z_E0983526_BFCA_4E2F_AA15_24247978BF12_.wvu.PrintArea" localSheetId="10" hidden="1">'8. Gestion Ambiental'!#REF!</definedName>
    <definedName name="Z_E0983526_BFCA_4E2F_AA15_24247978BF12_.wvu.PrintArea" localSheetId="11" hidden="1">'9. Gestion de la Seguridad'!#REF!</definedName>
    <definedName name="Z_E0983526_BFCA_4E2F_AA15_24247978BF12_.wvu.PrintArea" localSheetId="1" hidden="1">Indice!$A$2:$J$22</definedName>
    <definedName name="Z_E0983526_BFCA_4E2F_AA15_24247978BF12_.wvu.PrintArea" localSheetId="15" hidden="1">Pontuacion!$B$1:$P$9</definedName>
    <definedName name="Z_E0983526_BFCA_4E2F_AA15_24247978BF12_.wvu.Rows" localSheetId="6" hidden="1">'4. Caracteristicas Essenciales'!#REF!</definedName>
  </definedNames>
  <calcPr calcId="171027"/>
  <customWorkbookViews>
    <customWorkbookView name="marcelff - Modo de exibição pessoal" guid="{E0983526-BFCA-4E2F-AA15-24247978BF12}" mergeInterval="0" personalView="1" maximized="1" showSheetTabs="0" windowWidth="796" windowHeight="379" tabRatio="601" activeSheetId="2"/>
    <customWorkbookView name="usuario - Modo de exibição pessoal" guid="{33A93ABA-062D-4EC7-BC96-B5AAEC303FF8}" mergeInterval="0" personalView="1" maximized="1" showSheetTabs="0" windowWidth="1020" windowHeight="606" activeSheetId="1"/>
    <customWorkbookView name="juniorp1 - Modo de exibição pessoal" guid="{EB89A136-19B6-4D70-9875-C632A2410CFB}" mergeInterval="0" personalView="1" maximized="1" showSheetTabs="0" windowWidth="1020" windowHeight="588" activeSheetId="1" showFormulaBar="0" showStatusbar="0"/>
    <customWorkbookView name="freitaa - Modo de exibição pessoal" guid="{318B4D9A-DECC-496B-8305-470ED5B67BE8}" mergeInterval="0" personalView="1" maximized="1" showSheetTabs="0" windowWidth="987" windowHeight="597" activeSheetId="1" showStatusbar="0"/>
  </customWorkbookViews>
</workbook>
</file>

<file path=xl/calcChain.xml><?xml version="1.0" encoding="utf-8"?>
<calcChain xmlns="http://schemas.openxmlformats.org/spreadsheetml/2006/main">
  <c r="B12" i="9" l="1"/>
  <c r="B12" i="10" l="1"/>
  <c r="B12" i="7"/>
  <c r="C41" i="7"/>
  <c r="B7" i="11"/>
  <c r="B10" i="15"/>
  <c r="C7" i="7"/>
  <c r="C7" i="9"/>
  <c r="C8" i="9"/>
  <c r="C9" i="9"/>
  <c r="C10" i="9"/>
  <c r="C11" i="9"/>
  <c r="V30" i="9"/>
  <c r="V32" i="9"/>
  <c r="AA32" i="9"/>
  <c r="V33" i="9"/>
  <c r="AA33" i="9"/>
  <c r="V34" i="9"/>
  <c r="AA34" i="9"/>
  <c r="V35" i="9"/>
  <c r="AA35" i="9"/>
  <c r="V36" i="9"/>
  <c r="AA36" i="9"/>
  <c r="V37" i="9"/>
  <c r="C8" i="10"/>
  <c r="C9" i="10"/>
  <c r="C10" i="10"/>
  <c r="C11" i="10"/>
  <c r="X34" i="10"/>
  <c r="X36" i="10"/>
  <c r="X37" i="10"/>
  <c r="AA37" i="10"/>
  <c r="C35" i="10" s="1"/>
  <c r="X38" i="10"/>
  <c r="AA38" i="10"/>
  <c r="X39" i="10"/>
  <c r="AA39" i="10"/>
  <c r="X40" i="10"/>
  <c r="AA40" i="10"/>
  <c r="X41" i="10"/>
  <c r="AA41" i="10"/>
  <c r="X42" i="10"/>
  <c r="X43" i="10"/>
  <c r="E8" i="14"/>
  <c r="C8" i="7"/>
  <c r="C9" i="7"/>
  <c r="C10" i="7"/>
  <c r="C11" i="7"/>
  <c r="X44" i="7"/>
  <c r="X45" i="7"/>
  <c r="AA45" i="7"/>
  <c r="X46" i="7"/>
  <c r="AA46" i="7"/>
  <c r="X47" i="7"/>
  <c r="AA47" i="7"/>
  <c r="X48" i="7"/>
  <c r="X49" i="7"/>
  <c r="X50" i="7"/>
  <c r="AA50" i="7"/>
  <c r="X51" i="7"/>
  <c r="AA51" i="7"/>
  <c r="X52" i="7"/>
  <c r="AA52" i="7"/>
  <c r="X53" i="7"/>
  <c r="AA53" i="7"/>
  <c r="X54" i="7"/>
  <c r="AA54" i="7"/>
  <c r="X55" i="7"/>
  <c r="X56" i="7"/>
  <c r="H12" i="1"/>
  <c r="H17" i="1" s="1"/>
  <c r="H28" i="1" s="1"/>
  <c r="I29" i="1" s="1"/>
  <c r="I12" i="1"/>
  <c r="H13" i="1"/>
  <c r="H14" i="1"/>
  <c r="H15" i="1"/>
  <c r="H16" i="1"/>
  <c r="H18" i="1"/>
  <c r="I18" i="1"/>
  <c r="H19" i="1"/>
  <c r="H20" i="1"/>
  <c r="H21" i="1"/>
  <c r="H22" i="1"/>
  <c r="H23" i="1"/>
  <c r="H24" i="1"/>
  <c r="I24" i="1"/>
  <c r="H25" i="1"/>
  <c r="I25" i="1"/>
  <c r="H26" i="1"/>
  <c r="I26" i="1"/>
  <c r="H27" i="1"/>
  <c r="I27" i="1"/>
  <c r="V56" i="7" l="1"/>
  <c r="E6" i="14" s="1"/>
  <c r="T44" i="10"/>
  <c r="G6" i="14" s="1"/>
  <c r="R41" i="9"/>
  <c r="F6" i="14" s="1"/>
  <c r="I28" i="1"/>
</calcChain>
</file>

<file path=xl/comments1.xml><?xml version="1.0" encoding="utf-8"?>
<comments xmlns="http://schemas.openxmlformats.org/spreadsheetml/2006/main">
  <authors>
    <author>marcelff</author>
  </authors>
  <commentList>
    <comment ref="B11" authorId="0" shapeId="0">
      <text>
        <r>
          <rPr>
            <sz val="8"/>
            <color indexed="81"/>
            <rFont val="Tahoma"/>
            <family val="2"/>
          </rPr>
          <t xml:space="preserve">Valor que aparece no botão
</t>
        </r>
      </text>
    </comment>
    <comment ref="C11" authorId="0" shapeId="0">
      <text>
        <r>
          <rPr>
            <sz val="8"/>
            <color indexed="81"/>
            <rFont val="Tahoma"/>
            <family val="2"/>
          </rPr>
          <t xml:space="preserve">valor atras do botão
</t>
        </r>
      </text>
    </comment>
    <comment ref="H12" authorId="0" shapeId="0">
      <text>
        <r>
          <rPr>
            <sz val="8"/>
            <color indexed="81"/>
            <rFont val="Tahoma"/>
            <family val="2"/>
          </rPr>
          <t xml:space="preserve">1º) verifica se o valor do botão é igua a 1(branco), se for devolve 1.
2º) verifica se o valor do botão é igual a 7(NA), se for devolve 7,Se não for nenhuma das opções acima,devolve 0.
</t>
        </r>
      </text>
    </comment>
    <comment ref="I12" authorId="0" shapeId="0">
      <text>
        <r>
          <rPr>
            <sz val="8"/>
            <color indexed="81"/>
            <rFont val="Tahoma"/>
            <family val="2"/>
          </rPr>
          <t xml:space="preserve">Maior valor respondido, varia de 1 a 5, para os casos de "NA" e "branco" é igual a zero.
</t>
        </r>
      </text>
    </comment>
    <comment ref="H17" authorId="0" shapeId="0">
      <text>
        <r>
          <rPr>
            <sz val="8"/>
            <color indexed="81"/>
            <rFont val="Tahoma"/>
            <family val="2"/>
          </rPr>
          <t>1º) Se a soma do item 1 ao 5 for igual a 35,devolve 1(NA).
2º) Conta se no intervalo do iten 1 ao 5, tiver alguem igual a 1, se tiver devolve "Em branco",,Se não for nenhuma das opções acima,devolve 0.</t>
        </r>
      </text>
    </comment>
    <comment ref="H18" authorId="0" shapeId="0">
      <text>
        <r>
          <rPr>
            <sz val="8"/>
            <color indexed="81"/>
            <rFont val="Tahoma"/>
            <family val="2"/>
          </rPr>
          <t xml:space="preserve">1º) verifica se o valor do botão é igua a 1(branco), se for devolve 1.
2º) verifica se o valor do botão é igual a 7(NA), se for devolve 7,Se não for nenhuma das opções acima,devolve 0.
</t>
        </r>
      </text>
    </comment>
    <comment ref="H23" authorId="0" shapeId="0">
      <text>
        <r>
          <rPr>
            <sz val="8"/>
            <color indexed="81"/>
            <rFont val="Tahoma"/>
            <family val="2"/>
          </rPr>
          <t>1º) Se a soma do item 1 ao 5 for igual a 35,devolve 1(NA).
2º) Conta se no intervalo do iten 1 ao 5, tiver alguem igual a 1, se tiver devolve "Em branco",,Se não for nenhuma das opções acima,devolve 0.</t>
        </r>
      </text>
    </comment>
  </commentList>
</comments>
</file>

<file path=xl/sharedStrings.xml><?xml version="1.0" encoding="utf-8"?>
<sst xmlns="http://schemas.openxmlformats.org/spreadsheetml/2006/main" count="608" uniqueCount="314">
  <si>
    <t>Fax</t>
  </si>
  <si>
    <t xml:space="preserve"> ISO 9001:2000</t>
  </si>
  <si>
    <t xml:space="preserve"> ISO/TS 16949:2002</t>
  </si>
  <si>
    <t>BS 8800</t>
  </si>
  <si>
    <t>OHSAS 18001</t>
  </si>
  <si>
    <t>Sim</t>
  </si>
  <si>
    <t>Não</t>
  </si>
  <si>
    <t>NA</t>
  </si>
  <si>
    <t>Catálogos</t>
  </si>
  <si>
    <t>Catálogo4</t>
  </si>
  <si>
    <t xml:space="preserve">Questões 5.1 </t>
  </si>
  <si>
    <t>Valor</t>
  </si>
  <si>
    <t>Catálogo7</t>
  </si>
  <si>
    <t>Catálogo9</t>
  </si>
  <si>
    <t>Catálogo10</t>
  </si>
  <si>
    <t xml:space="preserve">Questões 5.2 a 5.12 </t>
  </si>
  <si>
    <t>Questões 4.1 a 4.5</t>
  </si>
  <si>
    <t>Ruim</t>
  </si>
  <si>
    <t>Qtde "NA"</t>
  </si>
  <si>
    <t>soma (nota maxima)</t>
  </si>
  <si>
    <t>Questões</t>
  </si>
  <si>
    <t>Subtotal</t>
  </si>
  <si>
    <t>Potencial de Risco</t>
  </si>
  <si>
    <t>Item</t>
  </si>
  <si>
    <t xml:space="preserve">Total </t>
  </si>
  <si>
    <t>IE:</t>
  </si>
  <si>
    <t>Estado:</t>
  </si>
  <si>
    <t xml:space="preserve">PRODIR </t>
  </si>
  <si>
    <t>Não respondido</t>
  </si>
  <si>
    <t>Disponibiliza 5.2 a 5.12</t>
  </si>
  <si>
    <t>Questões 7.2 a 7.10</t>
  </si>
  <si>
    <t xml:space="preserve">Questões 7.1 </t>
  </si>
  <si>
    <t>Questões 8.1</t>
  </si>
  <si>
    <t>Otimo</t>
  </si>
  <si>
    <t>Bom</t>
  </si>
  <si>
    <t>Regular</t>
  </si>
  <si>
    <t>Questões 8.2 a 8.12</t>
  </si>
  <si>
    <t>Matriz</t>
  </si>
  <si>
    <t>Filial 1</t>
  </si>
  <si>
    <t>Filial 2</t>
  </si>
  <si>
    <t>Filial 3</t>
  </si>
  <si>
    <t>Filial 4</t>
  </si>
  <si>
    <t>Questões 7.1 a 7.6</t>
  </si>
  <si>
    <t>Catálogo11</t>
  </si>
  <si>
    <t xml:space="preserve">SASSMAQ </t>
  </si>
  <si>
    <t>VERIFICAR</t>
  </si>
  <si>
    <t/>
  </si>
  <si>
    <t>Ótimo</t>
  </si>
  <si>
    <t>IM:</t>
  </si>
  <si>
    <t xml:space="preserve"> ISO 14000</t>
  </si>
  <si>
    <t>Escritório</t>
  </si>
  <si>
    <t>Distribuidor</t>
  </si>
  <si>
    <t>Fabricante</t>
  </si>
  <si>
    <t>Concordo</t>
  </si>
  <si>
    <t>Discordo</t>
  </si>
  <si>
    <t>12.Pontuação final</t>
  </si>
  <si>
    <t>CDI-T</t>
  </si>
  <si>
    <t>TEMOS PAE, CIPA, BRIGADA DE INCENDIO</t>
  </si>
  <si>
    <t>Email</t>
  </si>
  <si>
    <t>Cuestionario de calificación de proveedores</t>
  </si>
  <si>
    <t>Problemas abordados</t>
  </si>
  <si>
    <t>1.  INFORMACION GENERAL</t>
  </si>
  <si>
    <t>2.  PRINCIPALES CLIENTES</t>
  </si>
  <si>
    <t>3.  PRINCIPALES PROVEEDORES EN LOS ÚLTIMOS DOS AÑOS</t>
  </si>
  <si>
    <t>4. CARACTERÍSTICAS ESENCIALES</t>
  </si>
  <si>
    <t>5. PRODUCTOS SENSIBLES Y CONTROLADOS</t>
  </si>
  <si>
    <t>6. APROBACIÓN DEL EMBALAJE</t>
  </si>
  <si>
    <t>7. GESTIÓN DE LA CALIDAD</t>
  </si>
  <si>
    <t>8. GESTIÓN AMBIENTAL</t>
  </si>
  <si>
    <t>9. GESTIÓN DE LA SEGURIDAD LABORAL</t>
  </si>
  <si>
    <t>10. TRANSPORTE</t>
  </si>
  <si>
    <t>11. CENTRO DE ALMACENAMIENTO Y DISTRIBUCION</t>
  </si>
  <si>
    <t>12. COMENTARIOS</t>
  </si>
  <si>
    <t>RESPONSABILIDAD Y CONFIDENCIALIDAD DE LA INFORMACIÓN:
El proveedor responderá y será responsable por la información proporcionada através del cuestionario de calificación. Esta información no podrá divulgarse sin el consentimiento previo por escrito del proveedor, excepto en los casos en que la atribución de responsabilidad por los daños mencionados anteriormente dependa de dicha información.
Al recibir el cuestionario de calificación y los certificados solicitados, y de acuerdo con el desempeño y clasificación obtenidos por el proveedor, las áreas de Calidad, Seguridad, Ambiente y Compras planificarán y ejecutarán las estrategias de acción apropiadas. Dentro de este proceso de aprobación, las visitas a las instalaciones del proveedor pueden requirir auditorias, informaciónes, certificados y otros requisitos del cuestionario de calificación.</t>
  </si>
  <si>
    <t>Fecha de realización</t>
  </si>
  <si>
    <t>1. INFORMACION GENERAL</t>
  </si>
  <si>
    <t>Descripción de la empresa</t>
  </si>
  <si>
    <t>Rama de Actividad:</t>
  </si>
  <si>
    <t>Pertenece al grupo:</t>
  </si>
  <si>
    <t>Tiempo de actuación:</t>
  </si>
  <si>
    <t>Número de empleados:</t>
  </si>
  <si>
    <t>Propio:</t>
  </si>
  <si>
    <t>Tercera parte:</t>
  </si>
  <si>
    <t>Volumen de negocios anual considerando los 3 principales clientes: R$</t>
  </si>
  <si>
    <t>Datos de pago:</t>
  </si>
  <si>
    <t>Número / nombre del banco:</t>
  </si>
  <si>
    <t>Número de Agencia:</t>
  </si>
  <si>
    <t>Número de Cuenta Corriente:</t>
  </si>
  <si>
    <t>Moneda:</t>
  </si>
  <si>
    <t>Nombre de empresa</t>
  </si>
  <si>
    <t>Tipo de Establecimiento</t>
  </si>
  <si>
    <t>Nombre de fantasía</t>
  </si>
  <si>
    <t>Direccion:</t>
  </si>
  <si>
    <t>Numero</t>
  </si>
  <si>
    <t>Barrio</t>
  </si>
  <si>
    <t>Ciudad:</t>
  </si>
  <si>
    <t>Código Postal:</t>
  </si>
  <si>
    <t>Información del contacto</t>
  </si>
  <si>
    <t>Contacto Comercial 1:</t>
  </si>
  <si>
    <t>Nombre:</t>
  </si>
  <si>
    <t>Teléfono:</t>
  </si>
  <si>
    <t>Contacto Comercial 2:</t>
  </si>
  <si>
    <t>Contacto Financiero 1:</t>
  </si>
  <si>
    <t>Gestión de Calidad Contacto 1:</t>
  </si>
  <si>
    <t>Contacto de Ventas Internas 1:</t>
  </si>
  <si>
    <t>Gestión Ambiental Contacto 1:</t>
  </si>
  <si>
    <t>Gestión de la seguridad laboral Contacto 1:</t>
  </si>
  <si>
    <t>Si necesita registrar otro CNPJ de la empresa, utilice los siguientes campos</t>
  </si>
  <si>
    <t>¿Podrías facturar con este CNPJ?</t>
  </si>
  <si>
    <t>Teléfono</t>
  </si>
  <si>
    <t>Contacto</t>
  </si>
  <si>
    <t>La empresa suministra o manipula sustancias que pueden ser utilizadas en la producción o desarrollo de productos ilegales (drogas), fabricación de armas químicas o manipulación del genoma humano?</t>
  </si>
  <si>
    <t>Producto(s)</t>
  </si>
  <si>
    <t>Número de registro de la licencia:</t>
  </si>
  <si>
    <t>Cuerpo de Licencia:</t>
  </si>
  <si>
    <t>Fecha Inicial (dd / mm / aa)</t>
  </si>
  <si>
    <t>Fecha final (dd / mm / aa)</t>
  </si>
  <si>
    <t>Duración</t>
  </si>
  <si>
    <t>6. APROBACIÓN DE EMBALAJE PARA PRODUCTOS PELIGROSOS</t>
  </si>
  <si>
    <t>¿Los productos suministrados se encuadran en la clasificación PELIGROSOS?</t>
  </si>
  <si>
    <t>Los productos clasificados como PELIGROSOS son transportados en envases homologados, conforme resolución número 420/04 del Ministerio de Transportes, tanto para el transporte aéreo, marítimo y terrestre?</t>
  </si>
  <si>
    <t>Estas respuestas se refieren a los siguientes documentos del CNPJ:</t>
  </si>
  <si>
    <t>¿Tiene certificación del sistema de gestión de la calidad?</t>
  </si>
  <si>
    <t>Si es así, marque y envíe una copia de la certificación del producto que se proporcionará.</t>
  </si>
  <si>
    <t>Tipo de certificación</t>
  </si>
  <si>
    <t>Número de certificación</t>
  </si>
  <si>
    <t>Validez</t>
  </si>
  <si>
    <t>Comentarios</t>
  </si>
  <si>
    <t>¿Está en fase de implementación? (Independientemente de la respuesta, responda las siguientes preguntas)</t>
  </si>
  <si>
    <t>¿Qué sistema?</t>
  </si>
  <si>
    <t>Otros (especificar):</t>
  </si>
  <si>
    <t>Plazo de ejecución: 1 año y medio</t>
  </si>
  <si>
    <t>Responda a las preguntas abajo evaluando el desempeño de su empresa de acuerdo con las siguientes clasificaciones:</t>
  </si>
  <si>
    <t xml:space="preserve">Excelente: sistemática implementada y atiende plenamente al requisito
Bueno: sistemática en implementación y atiende parcialmente al requisito
Regular: no tiene sistemática implementada                                                                                                                                                  Malo: el proveedor no cumple con el requisito.                                                                                                                                          </t>
  </si>
  <si>
    <t>Rendimiento de su equipo para la atención a suministros de urgencia / emergencia.</t>
  </si>
  <si>
    <t>Análisis crítico de contrato antes de que su empresa se compromete a proporcionar el producto al cliente. (precio, plazo, cantidad y especificación)</t>
  </si>
  <si>
    <t>Sistema de selección de proveedores y la evaluación del desempeño de los mismos.</t>
  </si>
  <si>
    <t>Sistemática para el control de materia prima, producto acabado y servicios.</t>
  </si>
  <si>
    <t>Sistema de selección y capacitación de personal incluyendo el entrenamiento</t>
  </si>
  <si>
    <t>Rendimiento de su sistema de planificación y control de producción / ejecución del servicio.</t>
  </si>
  <si>
    <t>Control del proceso de producción / ejecución de servicios (instrucción de producción, especificaciones y entorno de trabajo).</t>
  </si>
  <si>
    <t>Control bajo el instrumento de medición que influyen en la calidad del producto, proceso o servicio (mantenimiento, calibración donde sea aplicable).</t>
  </si>
  <si>
    <t>Sistemática para control de producto / servicio no conforme.</t>
  </si>
  <si>
    <t>Sistemática para acciones correctivas y preventivas.</t>
  </si>
  <si>
    <t>Sistemática de identificación y trazabilidad del producto / servicio.</t>
  </si>
  <si>
    <t>Sistemática de preservación del producto (en proceso, cuando se almacena y en la entrega).</t>
  </si>
  <si>
    <t>Eficacia de las auditorías internas</t>
  </si>
  <si>
    <t>¿Tiene certificación del sistema de gestión ambiental?</t>
  </si>
  <si>
    <t>Fecha límite para la conclusión</t>
  </si>
  <si>
    <t>Procedimientos para el control y minimización de los impactos ambientales resultantes de las actividades de la empresa.</t>
  </si>
  <si>
    <t>Establecimiento de objetivos, metas y programas ambientales para la mejora del desempeño ambiental de su empresa.</t>
  </si>
  <si>
    <t>Definición y comunicación de roles y responsabilidades en relación con la gestión ambiental</t>
  </si>
  <si>
    <t>Procedimiento para monitoreo y medición ambiental</t>
  </si>
  <si>
    <t>Identificación y control de los equipos críticos para el control ambiental</t>
  </si>
  <si>
    <t>Programa de concientización, capacitación y entrenamiento en relación al sistema de gestión ambiental</t>
  </si>
  <si>
    <t>¿Tiene certificación del sistema de Gestión de Seguridad y Salud del Trabajo?</t>
  </si>
  <si>
    <t xml:space="preserve">Excelente: sistemática implementada y atiende plenamente al requisito
Bueno: sistemática en implementación y atiende parcialmente al requisito
Regular: no tiene sistemática implementada                                                                                                                                                       Malo: el proveedor no cumple con el requisito.                                                                                                                                          </t>
  </si>
  <si>
    <t>Procedimiento y / o sistemática establecida para identificar, controlar y minimizar los riesgos y peligros de las operaciones y actividades de la empresa incluyendo situaciones de emergencias.situations.</t>
  </si>
  <si>
    <t>Establecimiento de objetivos, metas, programas de seguridad del trabajo y salud ocupacional?</t>
  </si>
  <si>
    <t>Definición y comunicación de papeles y responsabilidades con relación a la gestión de seguridad del trabajo y salud ocupacional</t>
  </si>
  <si>
    <t>Procedimiento y / o Sistemática para el monitoreo y medición del desempeño de seguridad del trabajo y salud ocupacional</t>
  </si>
  <si>
    <r>
      <t xml:space="preserve">Identificación y control de los equipos críticos para la seguridad del trabajo y salud ocupacional
</t>
    </r>
    <r>
      <rPr>
        <sz val="10"/>
        <rFont val="Arial"/>
        <family val="2"/>
      </rPr>
      <t>(manutenção e calibração, onde aplicável)?</t>
    </r>
  </si>
  <si>
    <t>Tratamientos para investigaciones de accidentes e incidentes con las respectivas acciones correctivas</t>
  </si>
  <si>
    <t>Programa de entrenamiento de seguridad del trabajo, salud ocupacional y capacitación del personal (Primeros Auxilios, Brigada de incendios, Liderazgo de abandono, etc).</t>
  </si>
  <si>
    <t>Cantidad de vehículos propios:</t>
  </si>
  <si>
    <t>Cantidad de vehículos agregados:</t>
  </si>
  <si>
    <t>13. CENTRO DE ALMACENAMIENTO Y DISTRIBUCION</t>
  </si>
  <si>
    <t>BASF es una empresa basada en el concepto de desarrollo sostenible y, por tanto, prioriza el equilibrio entre aspectos económicos, sociales y medioambientales.
Para ser un proveedor de BASF, debemos pensar y actuar con Responsabilidad Social. La empresa suministradora cumple con las leyes de Medio Ambiente, Trabajo, Seguridad Social, Fiscalidad, Tributación y Seguridad Laboral aplicables a sus actividades.                                              Acceda al Código de Conducta BASF en el siguiente enlace:</t>
  </si>
  <si>
    <t>Código de Conducta BASF</t>
  </si>
  <si>
    <t>5.1</t>
  </si>
  <si>
    <t>6.1</t>
  </si>
  <si>
    <t>6.2</t>
  </si>
  <si>
    <t>Llenado obligatorio para proveedores de Materias Primas, Embalajes, Servicios, Material Técnico y Logística</t>
  </si>
  <si>
    <t>7.1</t>
  </si>
  <si>
    <t>7.2</t>
  </si>
  <si>
    <t>7.3</t>
  </si>
  <si>
    <t>7.4</t>
  </si>
  <si>
    <t>7.5</t>
  </si>
  <si>
    <t>7.6</t>
  </si>
  <si>
    <t>7.7</t>
  </si>
  <si>
    <t>7.8</t>
  </si>
  <si>
    <t>7.9</t>
  </si>
  <si>
    <t>7.10</t>
  </si>
  <si>
    <t>7.11</t>
  </si>
  <si>
    <t>7.12</t>
  </si>
  <si>
    <t>7.13</t>
  </si>
  <si>
    <t>7.14</t>
  </si>
  <si>
    <t>7.15</t>
  </si>
  <si>
    <t>8.1</t>
  </si>
  <si>
    <t>8.2</t>
  </si>
  <si>
    <t>8.3</t>
  </si>
  <si>
    <t>8.4</t>
  </si>
  <si>
    <t>8.5</t>
  </si>
  <si>
    <t>8.6</t>
  </si>
  <si>
    <t>8.7</t>
  </si>
  <si>
    <t>8.8</t>
  </si>
  <si>
    <t>9.1</t>
  </si>
  <si>
    <t>9.2</t>
  </si>
  <si>
    <t>9.3</t>
  </si>
  <si>
    <t>9.4</t>
  </si>
  <si>
    <t>9.5</t>
  </si>
  <si>
    <t>9.6</t>
  </si>
  <si>
    <t>9.7</t>
  </si>
  <si>
    <t>9.8</t>
  </si>
  <si>
    <t>9.9</t>
  </si>
  <si>
    <t>Sprinter</t>
  </si>
  <si>
    <t>608 - 3/4</t>
  </si>
  <si>
    <t>Toco</t>
  </si>
  <si>
    <t>Truck</t>
  </si>
  <si>
    <t>Carreta</t>
  </si>
  <si>
    <t>AC</t>
  </si>
  <si>
    <t>ES</t>
  </si>
  <si>
    <t>PB</t>
  </si>
  <si>
    <t>RR</t>
  </si>
  <si>
    <t>AL</t>
  </si>
  <si>
    <t>GO</t>
  </si>
  <si>
    <t>PE</t>
  </si>
  <si>
    <t>RS</t>
  </si>
  <si>
    <t>AM</t>
  </si>
  <si>
    <t>MA</t>
  </si>
  <si>
    <t>PI</t>
  </si>
  <si>
    <t>SC</t>
  </si>
  <si>
    <t>AP</t>
  </si>
  <si>
    <t>MG</t>
  </si>
  <si>
    <t>PR</t>
  </si>
  <si>
    <t>SE</t>
  </si>
  <si>
    <t>BA</t>
  </si>
  <si>
    <t>MS</t>
  </si>
  <si>
    <t>RJ</t>
  </si>
  <si>
    <t>SP</t>
  </si>
  <si>
    <t>CE</t>
  </si>
  <si>
    <t>MT</t>
  </si>
  <si>
    <t>RN</t>
  </si>
  <si>
    <t>TO</t>
  </si>
  <si>
    <t>DF</t>
  </si>
  <si>
    <t>PA</t>
  </si>
  <si>
    <t>RO</t>
  </si>
  <si>
    <t>Países:</t>
  </si>
  <si>
    <t>10. INFORMACIÓN DE FLOTAS</t>
  </si>
  <si>
    <t>10.1 ¿Transporta el producto químico?</t>
  </si>
  <si>
    <t>¿De qué tipo?</t>
  </si>
  <si>
    <t>10.2 Rama de actuación del transportista</t>
  </si>
  <si>
    <t>Si ha contestado "Otros", especifique</t>
  </si>
  <si>
    <t>10.3- Tiempo de experiencia de su empresa en el ramo de productos químicos</t>
  </si>
  <si>
    <t>10.4- Número de clientes del sector químico</t>
  </si>
  <si>
    <t>10.5 -Número de vehículos rastreados en la flota</t>
  </si>
  <si>
    <t>10.6 Cantidad de tipos de composiciones de flota</t>
  </si>
  <si>
    <t>Otros. ¿Cuáles?</t>
  </si>
  <si>
    <t>10.7 - ¿Cuál es el porcentaje de vehículos con edad hasta 10 años de fabricación para carga seca?</t>
  </si>
  <si>
    <t>10.8 - ¿Cuál es el porcentaje de vehículos con edad hasta 5 años de fabricación para carga granel?</t>
  </si>
  <si>
    <t>10.9 - Región de actuación (fraccionado)</t>
  </si>
  <si>
    <t>10.10 - Región de actuación (lotación / granel)</t>
  </si>
  <si>
    <t>10.11- Región de actuación internacional América del Sur</t>
  </si>
  <si>
    <t xml:space="preserve">11.1- Segmentos atendidos </t>
  </si>
  <si>
    <t>Llenado obligatorio para proveedores de Logística</t>
  </si>
  <si>
    <t xml:space="preserve">11.2 - Tiene Corssdocking? </t>
  </si>
  <si>
    <t>¿En qué almacén?</t>
  </si>
  <si>
    <t>11.3- Área de almacenamiento total (m²)</t>
  </si>
  <si>
    <t>11.4- Área de almacenamiento para inflamables (m²)</t>
  </si>
  <si>
    <t>11.5- ¿Cuál es el tipo de almacenamiento utilizado (por ejemplo, EPP, blocaje, etc)</t>
  </si>
  <si>
    <t>A) ADMINISTRATIVO</t>
  </si>
  <si>
    <t xml:space="preserve"> DOCUMENTOS PARA EHS :</t>
  </si>
  <si>
    <t xml:space="preserve">B) SASSMAQ: </t>
  </si>
  <si>
    <t>Llenado obligatorio para proveedores de Materias Primas y Material Técnico</t>
  </si>
  <si>
    <t>Llenado obligatorio para proveedores de Embalajes</t>
  </si>
  <si>
    <t>DOCUMENTOS - obligatorio para proveedores Logísticos</t>
  </si>
  <si>
    <t>Los documentos siguientes deben ser presentados junto con esta Ficha Catastral para que sea concluida la evaluación.</t>
  </si>
  <si>
    <t>1 - ESTA FICHA CADASTRAL TOTALMENTE LLENADA;</t>
  </si>
  <si>
    <t>2 - COMPUESTOS DE QUITACIÓN EN CASO DE RESTRICCIÓN;</t>
  </si>
  <si>
    <t>3 - COMPROBANTE DE SUSTITUTO TRIBUTARIO, CUANDO EL CASO;</t>
  </si>
  <si>
    <t>4 - BALANCE FINANCIERO Y DEMOSTRATIVO DE RESULTADO DE LOS ULTIMOS 3 AÑOS;</t>
  </si>
  <si>
    <t>5 - CERTIFICADOS NEGATIVOS: INSS / DIVIDA ACTIVA DE UNION, FGTS, DEBITOS TRABAJADORES;</t>
  </si>
  <si>
    <t>6 - COMPROBANTE DE DATOS BANCARIOS INFORMADO EN LA FICHA CADASTRAL;</t>
  </si>
  <si>
    <t>7 - LISTA DE LA FROTA CON TIPO DE VEHICULO, CARACTERÍSTICAS DEL VEHÍCULO, AÑO DE FABRICACIÓN, SE FROTA PROPRIA O AGREGADA;</t>
  </si>
  <si>
    <t>8 - APOLICE DE SEGURO DE DAÑOS AMBIENTALES (SOLAMENTE PARA TRANSPORTE RODOVIARIO GRANEL)</t>
  </si>
  <si>
    <t>1 - Informe completo con el perfil;</t>
  </si>
  <si>
    <t>2 - Puntos fuertes / Puntos para mejoras;</t>
  </si>
  <si>
    <t>3 - Cuestionario rellenado por el auditor SASSMAQ (Check-list);</t>
  </si>
  <si>
    <t>4 - Puntuación general;</t>
  </si>
  <si>
    <t>5 - Resultado de la Evaluación;</t>
  </si>
  <si>
    <t>6 - Alcance de la evaluación, etc</t>
  </si>
  <si>
    <t>C) Licencias y documentos:</t>
  </si>
  <si>
    <t>1 - Licencia del órgano del medio ambiente - IBAMA y tasa de pago del último trimestre;</t>
  </si>
  <si>
    <t>2 - Licencia del cuerpo de Bomberos;</t>
  </si>
  <si>
    <t>3 - Órgano del Medio Ambiente del Estado;</t>
  </si>
  <si>
    <t>Licencia de instalación;</t>
  </si>
  <si>
    <t>Licencia de Operación;</t>
  </si>
  <si>
    <t>Licencia del Órgano Ambiental Estadual para el descarte de residuos;</t>
  </si>
  <si>
    <t>4 - El permiso del Ayuntamiento;</t>
  </si>
  <si>
    <t>5 - Licencia del Ministerio del Ejército;</t>
  </si>
  <si>
    <t>6 - Licencia de funcionamiento nº 9.017 / 95 - Policía Federal;</t>
  </si>
  <si>
    <t>18 - RCTRC (copia del registro)</t>
  </si>
  <si>
    <t>;7 - Licencia / Registro Ibama Interestatal</t>
  </si>
  <si>
    <t>8 - Licencia Ambiental Estatal - Transporte de Productos Peligrosos en el Estado (con base en la ruta que el vehículo va a hacer las licencias para los estados que la carga pasará son necesarias);</t>
  </si>
  <si>
    <t>9 - Licencia / Catastro de Transporte de Productos Peligrosos en el Municipio de São Paulo - Decreto Municipal Nº 36.957 / 97 y Nº 50.446 / 2009;</t>
  </si>
  <si>
    <t>10 - Licencia de FEPAM - Transporte en el Estado de Rio Grande do Sul;</t>
  </si>
  <si>
    <t>11 - Licencia de FATMA - Transporte de Productos Peligrosos en el Estado de Santa Catarina;</t>
  </si>
  <si>
    <t>12 - Licencia de la FEAM - Transporte de Productos Peligrosos en el Estado de Minas Gerais;</t>
  </si>
  <si>
    <t>13 - Licencia Ambiental Estadual - INEA - Transporte de Productos Peligrosos en el Estado de Río de Janeiro;</t>
  </si>
  <si>
    <t>14 - Licencia Ambiental Estatal - Transporte de Productos Peligrosos en el Estado de Goias;</t>
  </si>
  <si>
    <t>15 - Licencia Ambiental Estatal-Transporte de Productos Peligrosos en el Estado de Mato Grosso do Sul;</t>
  </si>
  <si>
    <t>16 - Licencia Ambiental Estadual - Transporte de Productos Peligrosos en el Estado de Mato Grosso;</t>
  </si>
  <si>
    <t>17 - Licencia Ambiental Estadual - Transporte de Productos Peligrosos en el Estado del Espirito Santo;</t>
  </si>
  <si>
    <t>D) Para el transporte de graneles, añada el siguiente documento:</t>
  </si>
  <si>
    <t>1 - Estación de Lavado Externo - Sólo para transporte granel líquido. Informar: Nombre, dirección, teléfono y enviar copia del contrato y de las licencias de las empresas utilizadas para la limpieza interna de los tanques (terceros);</t>
  </si>
  <si>
    <t>2 - Licencia del Órgano Ambiental del Estado para el descarte de residuos;</t>
  </si>
  <si>
    <t>3 - Licencia del cuerpo de Bomberos;</t>
  </si>
  <si>
    <t>5 - RD - REGISTOR DE DESCONTAMINADOR DEL INMETRO</t>
  </si>
  <si>
    <t>P.S.: Si la Empresa utiliza agregados, deberá comunicar a BASF.
En caso de aprobarse para el uso de agregados, solicitaremos algunos elementos mandatorios documentos a ser presentados para el registro) que deben ser atendidos para el uso de los mismos, después de la aprobación de BASF</t>
  </si>
  <si>
    <t>Facturación anual: $</t>
  </si>
  <si>
    <t>RUT</t>
  </si>
  <si>
    <t>Gestion de Calidad</t>
  </si>
  <si>
    <t>Gestion Ambiental</t>
  </si>
  <si>
    <t>Gestion de Seguridad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</si>
</sst>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0.0"/>
    <numFmt numFmtId="166" formatCode="dd/mm/yy"/>
  </numFmts>
  <fonts count="62">
    <font>
      <sz val="10"/>
      <name val="Arial"/>
    </font>
    <font>
      <sz val="10"/>
      <name val="Arial"/>
      <family val="2"/>
    </font>
    <font>
      <sz val="8"/>
      <name val="Arial"/>
      <family val="2"/>
    </font>
    <font>
      <b/>
      <sz val="14"/>
      <name val="Arial"/>
      <family val="2"/>
    </font>
    <font>
      <b/>
      <sz val="11"/>
      <name val="Arial"/>
      <family val="2"/>
    </font>
    <font>
      <sz val="9"/>
      <name val="Arial"/>
      <family val="2"/>
    </font>
    <font>
      <sz val="11"/>
      <name val="Arial"/>
      <family val="2"/>
    </font>
    <font>
      <sz val="10"/>
      <name val="Arial"/>
      <family val="2"/>
    </font>
    <font>
      <i/>
      <sz val="10"/>
      <name val="Arial"/>
      <family val="2"/>
    </font>
    <font>
      <b/>
      <i/>
      <sz val="10"/>
      <name val="Arial"/>
      <family val="2"/>
    </font>
    <font>
      <b/>
      <sz val="12"/>
      <name val="Arial"/>
      <family val="2"/>
    </font>
    <font>
      <b/>
      <i/>
      <sz val="11"/>
      <color indexed="10"/>
      <name val="Arial"/>
      <family val="2"/>
    </font>
    <font>
      <sz val="8"/>
      <color indexed="81"/>
      <name val="Tahoma"/>
      <family val="2"/>
    </font>
    <font>
      <i/>
      <sz val="11"/>
      <name val="Arial"/>
      <family val="2"/>
    </font>
    <font>
      <u/>
      <sz val="10"/>
      <color indexed="12"/>
      <name val="Arial"/>
      <family val="2"/>
    </font>
    <font>
      <b/>
      <i/>
      <sz val="12"/>
      <color indexed="10"/>
      <name val="Arial"/>
      <family val="2"/>
    </font>
    <font>
      <b/>
      <sz val="9"/>
      <name val="Arial"/>
      <family val="2"/>
    </font>
    <font>
      <b/>
      <sz val="10"/>
      <name val="Arial"/>
      <family val="2"/>
    </font>
    <font>
      <b/>
      <sz val="11"/>
      <color indexed="10"/>
      <name val="Arial"/>
      <family val="2"/>
    </font>
    <font>
      <b/>
      <sz val="10"/>
      <color indexed="10"/>
      <name val="Arial"/>
      <family val="2"/>
    </font>
    <font>
      <sz val="10"/>
      <color indexed="9"/>
      <name val="Arial"/>
      <family val="2"/>
    </font>
    <font>
      <b/>
      <sz val="8"/>
      <name val="Arial"/>
      <family val="2"/>
    </font>
    <font>
      <sz val="10"/>
      <color indexed="12"/>
      <name val="Arial"/>
      <family val="2"/>
    </font>
    <font>
      <u/>
      <sz val="11"/>
      <name val="Arial"/>
      <family val="2"/>
    </font>
    <font>
      <sz val="10"/>
      <color indexed="10"/>
      <name val="Arial"/>
      <family val="2"/>
    </font>
    <font>
      <b/>
      <sz val="10"/>
      <color indexed="48"/>
      <name val="Arial"/>
      <family val="2"/>
    </font>
    <font>
      <sz val="11"/>
      <color indexed="9"/>
      <name val="Arial"/>
      <family val="2"/>
    </font>
    <font>
      <b/>
      <i/>
      <sz val="10"/>
      <color indexed="10"/>
      <name val="Arial"/>
      <family val="2"/>
    </font>
    <font>
      <sz val="14"/>
      <color indexed="48"/>
      <name val="Arial"/>
      <family val="2"/>
    </font>
    <font>
      <sz val="10"/>
      <color indexed="48"/>
      <name val="Arial"/>
      <family val="2"/>
    </font>
    <font>
      <sz val="10"/>
      <color indexed="9"/>
      <name val="Arial"/>
      <family val="2"/>
    </font>
    <font>
      <b/>
      <sz val="12"/>
      <color indexed="10"/>
      <name val="Arial"/>
      <family val="2"/>
    </font>
    <font>
      <sz val="11"/>
      <color indexed="8"/>
      <name val="Arial"/>
      <family val="2"/>
    </font>
    <font>
      <sz val="10"/>
      <color indexed="8"/>
      <name val="Arial"/>
      <family val="2"/>
    </font>
    <font>
      <b/>
      <sz val="11"/>
      <color indexed="9"/>
      <name val="Arial"/>
      <family val="2"/>
    </font>
    <font>
      <b/>
      <sz val="14"/>
      <color indexed="10"/>
      <name val="Arial"/>
      <family val="2"/>
    </font>
    <font>
      <b/>
      <sz val="10"/>
      <color indexed="9"/>
      <name val="Arial"/>
      <family val="2"/>
    </font>
    <font>
      <sz val="8"/>
      <color indexed="9"/>
      <name val="Arial"/>
      <family val="2"/>
    </font>
    <font>
      <sz val="12"/>
      <color indexed="10"/>
      <name val="Arial"/>
      <family val="2"/>
    </font>
    <font>
      <sz val="8"/>
      <color indexed="8"/>
      <name val="Arial"/>
      <family val="2"/>
    </font>
    <font>
      <b/>
      <sz val="8"/>
      <color indexed="10"/>
      <name val="Arial"/>
      <family val="2"/>
    </font>
    <font>
      <sz val="14"/>
      <name val="Arial"/>
      <family val="2"/>
    </font>
    <font>
      <u/>
      <sz val="10"/>
      <color indexed="12"/>
      <name val="Arial"/>
      <family val="2"/>
    </font>
    <font>
      <sz val="10"/>
      <color rgb="FF222222"/>
      <name val="Arial"/>
      <family val="2"/>
    </font>
    <font>
      <u/>
      <sz val="11"/>
      <color indexed="12"/>
      <name val="Arial"/>
      <family val="2"/>
    </font>
    <font>
      <b/>
      <sz val="9"/>
      <name val="Calibri"/>
      <family val="2"/>
      <scheme val="minor"/>
    </font>
    <font>
      <b/>
      <sz val="9"/>
      <name val="Calibri"/>
      <family val="2"/>
    </font>
    <font>
      <sz val="9"/>
      <name val="Calibri"/>
      <family val="2"/>
    </font>
    <font>
      <b/>
      <sz val="16"/>
      <name val="Calibri"/>
      <family val="2"/>
      <scheme val="minor"/>
    </font>
    <font>
      <b/>
      <sz val="11"/>
      <name val="Calibri"/>
      <family val="2"/>
      <scheme val="minor"/>
    </font>
    <font>
      <sz val="11"/>
      <name val="Calibri"/>
      <family val="2"/>
      <scheme val="minor"/>
    </font>
    <font>
      <b/>
      <sz val="14"/>
      <color rgb="FFFF0000"/>
      <name val="Calibri"/>
      <family val="2"/>
      <scheme val="minor"/>
    </font>
    <font>
      <b/>
      <sz val="11"/>
      <color rgb="FFFF0000"/>
      <name val="Calibri"/>
      <family val="2"/>
      <scheme val="minor"/>
    </font>
    <font>
      <u/>
      <sz val="11"/>
      <color indexed="12"/>
      <name val="Calibri"/>
      <family val="2"/>
      <scheme val="minor"/>
    </font>
    <font>
      <b/>
      <sz val="12"/>
      <color rgb="FFFF0000"/>
      <name val="Calibri"/>
      <family val="2"/>
    </font>
    <font>
      <u/>
      <sz val="11"/>
      <color indexed="12"/>
      <name val="Calibri"/>
      <family val="2"/>
    </font>
    <font>
      <b/>
      <sz val="11"/>
      <name val="Calibri"/>
      <family val="2"/>
    </font>
    <font>
      <sz val="11"/>
      <name val="Calibri"/>
      <family val="2"/>
    </font>
    <font>
      <sz val="11"/>
      <color rgb="FF000000"/>
      <name val="Calibri"/>
      <family val="2"/>
    </font>
    <font>
      <b/>
      <sz val="10"/>
      <color rgb="FFFF0000"/>
      <name val="Arial"/>
      <family val="2"/>
    </font>
    <font>
      <sz val="10"/>
      <color rgb="FF000000"/>
      <name val="Arial"/>
      <family val="2"/>
    </font>
    <font>
      <b/>
      <sz val="11"/>
      <color rgb="FF000000"/>
      <name val="Calibri"/>
      <family val="2"/>
    </font>
  </fonts>
  <fills count="8">
    <fill>
      <patternFill patternType="none"/>
    </fill>
    <fill>
      <patternFill patternType="gray125"/>
    </fill>
    <fill>
      <patternFill patternType="solid">
        <fgColor indexed="22"/>
        <bgColor indexed="64"/>
      </patternFill>
    </fill>
    <fill>
      <patternFill patternType="solid">
        <fgColor indexed="48"/>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s>
  <borders count="61">
    <border>
      <left/>
      <right/>
      <top/>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top style="thin">
        <color indexed="22"/>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diagonal/>
    </border>
    <border>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right style="thin">
        <color indexed="22"/>
      </right>
      <top/>
      <bottom style="thin">
        <color indexed="22"/>
      </bottom>
      <diagonal/>
    </border>
    <border>
      <left style="thin">
        <color indexed="22"/>
      </left>
      <right/>
      <top/>
      <bottom/>
      <diagonal/>
    </border>
    <border>
      <left/>
      <right style="thin">
        <color indexed="22"/>
      </right>
      <top/>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ck">
        <color indexed="22"/>
      </left>
      <right/>
      <top style="thick">
        <color indexed="22"/>
      </top>
      <bottom style="thin">
        <color indexed="22"/>
      </bottom>
      <diagonal/>
    </border>
    <border>
      <left/>
      <right/>
      <top style="thick">
        <color indexed="22"/>
      </top>
      <bottom style="thin">
        <color indexed="22"/>
      </bottom>
      <diagonal/>
    </border>
    <border>
      <left/>
      <right style="thin">
        <color indexed="22"/>
      </right>
      <top style="thick">
        <color indexed="22"/>
      </top>
      <bottom style="thin">
        <color indexed="22"/>
      </bottom>
      <diagonal/>
    </border>
    <border>
      <left style="thin">
        <color indexed="22"/>
      </left>
      <right/>
      <top style="thin">
        <color indexed="22"/>
      </top>
      <bottom/>
      <diagonal/>
    </border>
    <border>
      <left/>
      <right/>
      <top style="thin">
        <color indexed="22"/>
      </top>
      <bottom/>
      <diagonal/>
    </border>
    <border>
      <left style="thin">
        <color indexed="22"/>
      </left>
      <right/>
      <top/>
      <bottom style="thin">
        <color indexed="22"/>
      </bottom>
      <diagonal/>
    </border>
    <border>
      <left/>
      <right/>
      <top/>
      <bottom style="thin">
        <color indexed="22"/>
      </bottom>
      <diagonal/>
    </border>
    <border>
      <left style="thin">
        <color indexed="22"/>
      </left>
      <right style="thin">
        <color indexed="22"/>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22"/>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22"/>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14" fillId="0" borderId="0" applyNumberFormat="0" applyFill="0" applyBorder="0" applyAlignment="0" applyProtection="0">
      <alignment vertical="top"/>
      <protection locked="0"/>
    </xf>
    <xf numFmtId="9" fontId="1" fillId="0" borderId="0" applyFont="0" applyFill="0" applyBorder="0" applyAlignment="0" applyProtection="0"/>
    <xf numFmtId="164" fontId="1" fillId="0" borderId="0" applyFont="0" applyFill="0" applyBorder="0" applyAlignment="0" applyProtection="0"/>
  </cellStyleXfs>
  <cellXfs count="451">
    <xf numFmtId="0" fontId="0" fillId="0" borderId="0" xfId="0"/>
    <xf numFmtId="0" fontId="7" fillId="0" borderId="0" xfId="0" applyFont="1" applyFill="1" applyBorder="1" applyAlignment="1" applyProtection="1">
      <alignment horizontal="right" vertical="top"/>
    </xf>
    <xf numFmtId="0" fontId="6" fillId="0" borderId="0" xfId="0" applyFont="1" applyFill="1" applyBorder="1" applyAlignment="1" applyProtection="1">
      <alignment horizontal="center" vertical="top"/>
    </xf>
    <xf numFmtId="0" fontId="6" fillId="0" borderId="0" xfId="0" applyFont="1" applyFill="1" applyBorder="1" applyAlignment="1" applyProtection="1">
      <alignment horizontal="left" vertical="top" wrapText="1"/>
    </xf>
    <xf numFmtId="0" fontId="7" fillId="0" borderId="0" xfId="0" applyFont="1" applyFill="1" applyBorder="1" applyAlignment="1" applyProtection="1">
      <alignment horizontal="right" vertical="center"/>
    </xf>
    <xf numFmtId="0" fontId="0" fillId="0" borderId="0" xfId="0" applyProtection="1"/>
    <xf numFmtId="0" fontId="0" fillId="0" borderId="0" xfId="0" applyAlignment="1" applyProtection="1">
      <alignment vertical="center"/>
    </xf>
    <xf numFmtId="0" fontId="0" fillId="0" borderId="0" xfId="0" applyAlignment="1" applyProtection="1">
      <alignment horizontal="left" vertical="center"/>
    </xf>
    <xf numFmtId="0" fontId="0" fillId="0" borderId="0" xfId="0" applyAlignment="1" applyProtection="1">
      <alignment horizontal="left"/>
    </xf>
    <xf numFmtId="0" fontId="6" fillId="0" borderId="0" xfId="0" applyFont="1" applyProtection="1"/>
    <xf numFmtId="0" fontId="0" fillId="0" borderId="0" xfId="0" applyBorder="1" applyAlignment="1" applyProtection="1"/>
    <xf numFmtId="0" fontId="2" fillId="0" borderId="0" xfId="0" applyFont="1" applyAlignment="1" applyProtection="1">
      <alignment horizontal="center"/>
    </xf>
    <xf numFmtId="0" fontId="0" fillId="0" borderId="0" xfId="0" applyBorder="1" applyAlignment="1" applyProtection="1">
      <alignment vertical="center"/>
    </xf>
    <xf numFmtId="0" fontId="0" fillId="0" borderId="0" xfId="0" applyBorder="1" applyProtection="1"/>
    <xf numFmtId="0" fontId="0" fillId="0" borderId="0" xfId="0" applyBorder="1" applyAlignment="1" applyProtection="1">
      <alignment horizontal="left" vertical="center"/>
    </xf>
    <xf numFmtId="0" fontId="6" fillId="0" borderId="0" xfId="0" applyFont="1" applyBorder="1" applyProtection="1"/>
    <xf numFmtId="0" fontId="3" fillId="0" borderId="0" xfId="0" applyFont="1" applyBorder="1" applyAlignment="1" applyProtection="1">
      <alignment vertical="center"/>
    </xf>
    <xf numFmtId="0" fontId="2" fillId="0" borderId="0" xfId="0" applyFont="1" applyBorder="1" applyAlignment="1" applyProtection="1">
      <alignment vertical="center"/>
    </xf>
    <xf numFmtId="0" fontId="0" fillId="0" borderId="0" xfId="0" applyBorder="1" applyAlignment="1" applyProtection="1">
      <alignment horizontal="left"/>
    </xf>
    <xf numFmtId="0" fontId="2" fillId="0" borderId="0" xfId="0" applyFont="1" applyBorder="1" applyProtection="1"/>
    <xf numFmtId="0" fontId="4" fillId="0" borderId="0" xfId="0" applyFont="1" applyBorder="1" applyProtection="1"/>
    <xf numFmtId="0" fontId="10" fillId="0" borderId="0" xfId="0" applyFont="1" applyBorder="1" applyProtection="1"/>
    <xf numFmtId="0" fontId="7" fillId="0" borderId="0" xfId="0" applyFont="1" applyFill="1" applyBorder="1" applyProtection="1"/>
    <xf numFmtId="0" fontId="7" fillId="0" borderId="0" xfId="0" applyFont="1" applyFill="1" applyProtection="1"/>
    <xf numFmtId="0" fontId="2" fillId="0" borderId="0" xfId="0" applyFont="1" applyBorder="1" applyAlignment="1" applyProtection="1">
      <alignment horizontal="center"/>
    </xf>
    <xf numFmtId="0" fontId="0" fillId="0" borderId="0" xfId="0" applyBorder="1"/>
    <xf numFmtId="17" fontId="5" fillId="0" borderId="0" xfId="0" applyNumberFormat="1" applyFont="1" applyBorder="1" applyAlignment="1" applyProtection="1">
      <alignment horizontal="right"/>
    </xf>
    <xf numFmtId="0" fontId="7" fillId="0" borderId="0" xfId="0" applyFont="1" applyFill="1" applyBorder="1" applyAlignment="1" applyProtection="1">
      <alignment horizontal="left"/>
    </xf>
    <xf numFmtId="0" fontId="0" fillId="0" borderId="0" xfId="0" applyAlignment="1">
      <alignment vertical="center"/>
    </xf>
    <xf numFmtId="0" fontId="17" fillId="0" borderId="0" xfId="0" applyFont="1"/>
    <xf numFmtId="0" fontId="0" fillId="0" borderId="0" xfId="0" applyBorder="1" applyAlignment="1">
      <alignment horizontal="center"/>
    </xf>
    <xf numFmtId="0" fontId="0" fillId="0" borderId="0" xfId="0" applyBorder="1" applyAlignment="1">
      <alignment wrapText="1"/>
    </xf>
    <xf numFmtId="0" fontId="0" fillId="0" borderId="0" xfId="0" applyBorder="1" applyAlignment="1">
      <alignment horizontal="center" wrapText="1"/>
    </xf>
    <xf numFmtId="0" fontId="7" fillId="0" borderId="0" xfId="0" applyFont="1" applyFill="1" applyBorder="1" applyAlignment="1" applyProtection="1">
      <alignment horizontal="right" vertical="center"/>
      <protection locked="0"/>
    </xf>
    <xf numFmtId="0" fontId="14" fillId="0" borderId="0" xfId="1" applyBorder="1" applyAlignment="1" applyProtection="1">
      <alignment horizontal="center" vertical="center"/>
    </xf>
    <xf numFmtId="0" fontId="14" fillId="0" borderId="0" xfId="1" applyFont="1" applyBorder="1" applyAlignment="1" applyProtection="1">
      <alignment horizontal="center" vertical="center"/>
    </xf>
    <xf numFmtId="0" fontId="14" fillId="0" borderId="0" xfId="1" applyAlignment="1" applyProtection="1">
      <alignment horizontal="center" vertical="center"/>
    </xf>
    <xf numFmtId="0" fontId="7" fillId="0" borderId="0" xfId="0" applyFont="1" applyBorder="1" applyProtection="1"/>
    <xf numFmtId="0" fontId="7" fillId="0" borderId="0" xfId="0" applyFont="1" applyProtection="1"/>
    <xf numFmtId="0" fontId="7" fillId="0" borderId="0" xfId="0" applyFont="1" applyAlignment="1" applyProtection="1">
      <alignment horizontal="left"/>
    </xf>
    <xf numFmtId="0" fontId="7" fillId="0" borderId="0" xfId="0" applyFont="1" applyAlignment="1" applyProtection="1">
      <alignment vertical="center"/>
    </xf>
    <xf numFmtId="0" fontId="6" fillId="0" borderId="0" xfId="0" applyFont="1" applyFill="1" applyBorder="1" applyAlignment="1" applyProtection="1">
      <alignment horizontal="left" vertical="center"/>
    </xf>
    <xf numFmtId="0" fontId="0" fillId="0" borderId="0" xfId="0" applyAlignment="1">
      <alignment horizontal="left"/>
    </xf>
    <xf numFmtId="0" fontId="2" fillId="0" borderId="0" xfId="0" applyFont="1" applyBorder="1"/>
    <xf numFmtId="0" fontId="7" fillId="0" borderId="0" xfId="0" applyFont="1" applyBorder="1" applyAlignment="1">
      <alignment horizontal="center"/>
    </xf>
    <xf numFmtId="0" fontId="17" fillId="0" borderId="0" xfId="0" applyFont="1" applyBorder="1" applyAlignment="1">
      <alignment horizontal="center"/>
    </xf>
    <xf numFmtId="0" fontId="17" fillId="0" borderId="2" xfId="0" applyFont="1" applyBorder="1" applyAlignment="1">
      <alignment horizontal="center" vertical="center"/>
    </xf>
    <xf numFmtId="0" fontId="17" fillId="0" borderId="3" xfId="0" applyFont="1" applyBorder="1" applyAlignment="1">
      <alignment horizontal="center"/>
    </xf>
    <xf numFmtId="0" fontId="17" fillId="2" borderId="4" xfId="0" applyFont="1" applyFill="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0" fillId="0" borderId="9" xfId="0" applyBorder="1" applyAlignment="1">
      <alignment horizontal="center"/>
    </xf>
    <xf numFmtId="0" fontId="0" fillId="0" borderId="10" xfId="0" applyBorder="1" applyAlignment="1">
      <alignment horizontal="center"/>
    </xf>
    <xf numFmtId="0" fontId="7" fillId="0" borderId="11" xfId="0" applyFont="1" applyBorder="1" applyAlignment="1">
      <alignment horizontal="center" wrapText="1"/>
    </xf>
    <xf numFmtId="0" fontId="7" fillId="0" borderId="12" xfId="0" applyFont="1" applyBorder="1" applyAlignment="1">
      <alignment horizont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wrapText="1"/>
    </xf>
    <xf numFmtId="0" fontId="0" fillId="0" borderId="16" xfId="0" applyBorder="1" applyAlignment="1">
      <alignment horizontal="center" vertical="center"/>
    </xf>
    <xf numFmtId="0" fontId="0" fillId="0" borderId="17" xfId="0" applyBorder="1" applyAlignment="1">
      <alignment horizontal="center"/>
    </xf>
    <xf numFmtId="0" fontId="9" fillId="0" borderId="8" xfId="0" applyFont="1" applyBorder="1" applyAlignment="1">
      <alignment horizontal="center" vertical="center"/>
    </xf>
    <xf numFmtId="0" fontId="9" fillId="0" borderId="13" xfId="0" applyFont="1" applyBorder="1" applyAlignment="1">
      <alignment horizontal="center" wrapText="1"/>
    </xf>
    <xf numFmtId="0" fontId="4" fillId="2" borderId="4" xfId="0" applyFont="1" applyFill="1" applyBorder="1" applyAlignment="1">
      <alignment horizontal="center"/>
    </xf>
    <xf numFmtId="0" fontId="4" fillId="2" borderId="3" xfId="0" applyFont="1" applyFill="1" applyBorder="1" applyAlignment="1">
      <alignment horizontal="center"/>
    </xf>
    <xf numFmtId="0" fontId="17" fillId="2" borderId="18"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0" borderId="20" xfId="0" applyFont="1" applyBorder="1" applyAlignment="1">
      <alignment horizontal="center" vertical="center" wrapText="1"/>
    </xf>
    <xf numFmtId="0" fontId="21" fillId="2" borderId="21" xfId="0" applyFont="1" applyFill="1" applyBorder="1" applyAlignment="1">
      <alignment horizontal="center" vertical="center"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12" xfId="0" applyBorder="1" applyAlignment="1">
      <alignment horizontal="center"/>
    </xf>
    <xf numFmtId="0" fontId="0" fillId="0" borderId="13" xfId="0" applyBorder="1" applyAlignment="1">
      <alignment horizontal="center"/>
    </xf>
    <xf numFmtId="0" fontId="17" fillId="0" borderId="16" xfId="0" applyFont="1" applyBorder="1" applyAlignment="1">
      <alignment horizontal="center" wrapText="1"/>
    </xf>
    <xf numFmtId="0" fontId="7" fillId="0" borderId="16" xfId="0" applyFont="1" applyBorder="1" applyAlignment="1">
      <alignment horizontal="center"/>
    </xf>
    <xf numFmtId="0" fontId="17" fillId="0" borderId="4" xfId="0" applyFont="1" applyBorder="1" applyAlignment="1">
      <alignment horizontal="center" wrapText="1"/>
    </xf>
    <xf numFmtId="0" fontId="0" fillId="0" borderId="22" xfId="0" applyBorder="1" applyAlignment="1">
      <alignment horizontal="center" wrapText="1"/>
    </xf>
    <xf numFmtId="0" fontId="0" fillId="0" borderId="23" xfId="0" applyBorder="1" applyAlignment="1">
      <alignment horizontal="center" wrapText="1"/>
    </xf>
    <xf numFmtId="0" fontId="0" fillId="0" borderId="24" xfId="0" applyBorder="1" applyAlignment="1">
      <alignment horizontal="center" wrapText="1"/>
    </xf>
    <xf numFmtId="0" fontId="17" fillId="0" borderId="18" xfId="0" applyFont="1" applyBorder="1" applyAlignment="1">
      <alignment horizontal="center" wrapText="1"/>
    </xf>
    <xf numFmtId="0" fontId="0" fillId="0" borderId="16" xfId="0" applyBorder="1" applyAlignment="1">
      <alignment horizontal="center"/>
    </xf>
    <xf numFmtId="0" fontId="0" fillId="0" borderId="16" xfId="0" applyBorder="1" applyAlignment="1">
      <alignment horizontal="center" wrapText="1"/>
    </xf>
    <xf numFmtId="0" fontId="17" fillId="0" borderId="4" xfId="0" applyFont="1" applyBorder="1" applyAlignment="1">
      <alignment horizontal="center" vertical="center"/>
    </xf>
    <xf numFmtId="0" fontId="7" fillId="0" borderId="12" xfId="0" applyFont="1" applyBorder="1" applyAlignment="1">
      <alignment horizontal="center" vertical="center"/>
    </xf>
    <xf numFmtId="0" fontId="7" fillId="0" borderId="16" xfId="0" applyFont="1" applyBorder="1" applyAlignment="1">
      <alignment horizontal="center" vertical="center"/>
    </xf>
    <xf numFmtId="165" fontId="20" fillId="0" borderId="0" xfId="0" applyNumberFormat="1" applyFont="1"/>
    <xf numFmtId="0" fontId="4" fillId="0" borderId="0" xfId="0" applyFont="1" applyBorder="1" applyAlignment="1" applyProtection="1">
      <alignment vertical="center"/>
    </xf>
    <xf numFmtId="0" fontId="9" fillId="0" borderId="0" xfId="0" applyFont="1" applyBorder="1" applyAlignment="1" applyProtection="1">
      <alignment vertical="center"/>
    </xf>
    <xf numFmtId="0" fontId="2" fillId="0" borderId="0" xfId="0" applyFont="1" applyFill="1" applyBorder="1" applyAlignment="1" applyProtection="1">
      <alignment horizontal="left" vertical="center"/>
    </xf>
    <xf numFmtId="0" fontId="2" fillId="0" borderId="0" xfId="0" applyFont="1"/>
    <xf numFmtId="0" fontId="0" fillId="0" borderId="0" xfId="0" applyBorder="1" applyAlignment="1">
      <alignment horizontal="left"/>
    </xf>
    <xf numFmtId="9" fontId="0" fillId="0" borderId="0" xfId="0" applyNumberFormat="1" applyBorder="1" applyAlignment="1">
      <alignment horizontal="left"/>
    </xf>
    <xf numFmtId="0" fontId="7" fillId="0" borderId="0" xfId="0" applyFont="1" applyBorder="1" applyAlignment="1">
      <alignment horizontal="center" vertical="center"/>
    </xf>
    <xf numFmtId="9" fontId="0" fillId="0" borderId="0" xfId="0" applyNumberFormat="1" applyAlignment="1">
      <alignment horizontal="left"/>
    </xf>
    <xf numFmtId="0" fontId="6" fillId="0" borderId="0" xfId="0" applyFont="1" applyBorder="1" applyAlignment="1" applyProtection="1"/>
    <xf numFmtId="0" fontId="14" fillId="0" borderId="0" xfId="1" applyBorder="1" applyAlignment="1" applyProtection="1">
      <alignment wrapText="1"/>
    </xf>
    <xf numFmtId="0" fontId="22" fillId="0" borderId="0" xfId="0" applyFont="1" applyBorder="1" applyAlignment="1">
      <alignment wrapText="1"/>
    </xf>
    <xf numFmtId="0" fontId="20" fillId="0" borderId="0" xfId="0" applyFont="1"/>
    <xf numFmtId="0" fontId="26" fillId="0" borderId="0" xfId="0" applyFont="1" applyBorder="1" applyProtection="1"/>
    <xf numFmtId="0" fontId="20" fillId="0" borderId="0" xfId="0" applyFont="1" applyBorder="1" applyProtection="1"/>
    <xf numFmtId="0" fontId="2" fillId="0" borderId="0" xfId="0" applyFont="1" applyBorder="1" applyAlignment="1" applyProtection="1"/>
    <xf numFmtId="0" fontId="17" fillId="0" borderId="0" xfId="0" applyFont="1" applyBorder="1" applyAlignment="1" applyProtection="1"/>
    <xf numFmtId="0" fontId="25" fillId="0" borderId="0" xfId="0" applyFont="1" applyBorder="1" applyAlignment="1">
      <alignment vertical="top" wrapText="1"/>
    </xf>
    <xf numFmtId="0" fontId="8" fillId="0" borderId="0" xfId="0" applyFont="1" applyFill="1" applyBorder="1" applyAlignment="1" applyProtection="1">
      <alignment horizontal="center" vertical="top"/>
    </xf>
    <xf numFmtId="0" fontId="0" fillId="0" borderId="0" xfId="0" applyBorder="1" applyAlignment="1" applyProtection="1">
      <alignment horizontal="center"/>
    </xf>
    <xf numFmtId="9" fontId="18" fillId="0" borderId="0" xfId="2" applyFont="1" applyFill="1" applyBorder="1" applyAlignment="1" applyProtection="1">
      <alignment horizontal="center" vertical="center"/>
    </xf>
    <xf numFmtId="0" fontId="14" fillId="0" borderId="0" xfId="1" applyFill="1" applyBorder="1" applyAlignment="1" applyProtection="1">
      <alignment horizontal="center"/>
      <protection locked="0"/>
    </xf>
    <xf numFmtId="0" fontId="17" fillId="0" borderId="0" xfId="0" applyFont="1" applyBorder="1"/>
    <xf numFmtId="0" fontId="17" fillId="0" borderId="0" xfId="0" applyFont="1" applyBorder="1" applyAlignment="1">
      <alignment horizontal="center" wrapText="1"/>
    </xf>
    <xf numFmtId="0" fontId="17" fillId="0" borderId="0" xfId="0" applyFont="1" applyBorder="1" applyAlignment="1">
      <alignment horizontal="center" vertical="center"/>
    </xf>
    <xf numFmtId="0" fontId="7" fillId="0" borderId="13" xfId="0" applyFont="1" applyBorder="1" applyAlignment="1">
      <alignment horizontal="center" vertical="center"/>
    </xf>
    <xf numFmtId="0" fontId="10" fillId="0" borderId="0" xfId="0" applyFont="1" applyAlignment="1">
      <alignment horizontal="left" wrapText="1"/>
    </xf>
    <xf numFmtId="0" fontId="6" fillId="0" borderId="0" xfId="0" applyFont="1" applyFill="1" applyBorder="1" applyAlignment="1" applyProtection="1">
      <alignment horizontal="left" vertical="center" wrapText="1"/>
    </xf>
    <xf numFmtId="0" fontId="6" fillId="0" borderId="0" xfId="0" applyFont="1" applyBorder="1" applyAlignment="1" applyProtection="1">
      <alignment wrapText="1"/>
    </xf>
    <xf numFmtId="0" fontId="6" fillId="0" borderId="0" xfId="0" applyFont="1" applyBorder="1" applyAlignment="1" applyProtection="1">
      <alignment horizontal="left" vertical="center" wrapText="1"/>
    </xf>
    <xf numFmtId="0" fontId="20" fillId="0" borderId="0" xfId="0" applyFont="1" applyAlignment="1" applyProtection="1">
      <alignment horizontal="left" vertical="center"/>
    </xf>
    <xf numFmtId="0" fontId="20" fillId="0" borderId="0" xfId="0" applyFont="1" applyBorder="1" applyAlignment="1" applyProtection="1">
      <alignment horizontal="center" vertical="top" wrapText="1"/>
      <protection locked="0"/>
    </xf>
    <xf numFmtId="0" fontId="0" fillId="0" borderId="0" xfId="0" applyFill="1"/>
    <xf numFmtId="0" fontId="24" fillId="0" borderId="0" xfId="0" applyFont="1" applyFill="1"/>
    <xf numFmtId="0" fontId="6" fillId="0" borderId="0" xfId="0" applyFont="1" applyFill="1" applyBorder="1" applyAlignment="1" applyProtection="1">
      <alignment horizontal="center" vertical="center"/>
    </xf>
    <xf numFmtId="0" fontId="2" fillId="0" borderId="0" xfId="0" applyFont="1" applyBorder="1" applyAlignment="1" applyProtection="1">
      <alignment horizontal="left"/>
    </xf>
    <xf numFmtId="0" fontId="20" fillId="0" borderId="0" xfId="0" applyFont="1" applyProtection="1"/>
    <xf numFmtId="0" fontId="20" fillId="0" borderId="0" xfId="0" applyFont="1" applyAlignment="1">
      <alignment vertical="center"/>
    </xf>
    <xf numFmtId="0" fontId="20" fillId="0" borderId="0" xfId="0" applyFont="1" applyBorder="1" applyAlignment="1" applyProtection="1">
      <alignment horizontal="center" vertical="center"/>
      <protection locked="0"/>
    </xf>
    <xf numFmtId="0" fontId="0" fillId="0" borderId="0" xfId="0" applyBorder="1" applyAlignment="1" applyProtection="1">
      <alignment horizontal="center" vertical="top"/>
      <protection locked="0"/>
    </xf>
    <xf numFmtId="0" fontId="7" fillId="0" borderId="0" xfId="0" applyFont="1" applyBorder="1" applyAlignment="1" applyProtection="1">
      <alignment vertical="center"/>
    </xf>
    <xf numFmtId="0" fontId="0" fillId="0" borderId="0" xfId="0" applyFill="1" applyBorder="1" applyProtection="1"/>
    <xf numFmtId="0" fontId="28" fillId="0" borderId="0" xfId="0" applyFont="1" applyFill="1" applyBorder="1" applyAlignment="1" applyProtection="1">
      <alignment vertical="center"/>
    </xf>
    <xf numFmtId="0" fontId="0" fillId="0" borderId="0" xfId="0" applyFill="1" applyBorder="1" applyAlignment="1" applyProtection="1">
      <alignment vertical="center"/>
    </xf>
    <xf numFmtId="0" fontId="14" fillId="0" borderId="0" xfId="1" applyFill="1" applyBorder="1" applyAlignment="1" applyProtection="1">
      <alignment horizontal="center" vertical="center"/>
    </xf>
    <xf numFmtId="0" fontId="14" fillId="0" borderId="0" xfId="1" applyFont="1" applyFill="1" applyBorder="1" applyAlignment="1" applyProtection="1">
      <alignment horizontal="center" vertical="center"/>
    </xf>
    <xf numFmtId="0" fontId="0" fillId="0" borderId="0" xfId="0" applyFill="1" applyProtection="1"/>
    <xf numFmtId="0" fontId="29" fillId="0" borderId="0" xfId="0" applyFont="1" applyFill="1" applyBorder="1" applyAlignment="1" applyProtection="1">
      <alignment vertical="center"/>
    </xf>
    <xf numFmtId="0" fontId="20" fillId="0" borderId="0" xfId="0" applyFont="1" applyBorder="1" applyAlignment="1" applyProtection="1">
      <alignment horizontal="center" vertical="top"/>
      <protection locked="0"/>
    </xf>
    <xf numFmtId="0" fontId="7" fillId="0" borderId="1" xfId="0" applyFont="1" applyFill="1" applyBorder="1" applyAlignment="1" applyProtection="1">
      <alignment horizontal="left" vertical="center"/>
    </xf>
    <xf numFmtId="0" fontId="0" fillId="0" borderId="1" xfId="0" applyBorder="1" applyAlignment="1" applyProtection="1">
      <alignment horizontal="left" vertical="center"/>
    </xf>
    <xf numFmtId="0" fontId="0" fillId="0" borderId="1" xfId="0" applyBorder="1" applyAlignment="1" applyProtection="1">
      <alignment vertical="center"/>
    </xf>
    <xf numFmtId="0" fontId="0" fillId="0" borderId="0" xfId="0" applyBorder="1" applyAlignment="1" applyProtection="1">
      <alignment horizontal="center" vertical="center"/>
    </xf>
    <xf numFmtId="0" fontId="24" fillId="0" borderId="0" xfId="0" applyFont="1" applyBorder="1" applyAlignment="1" applyProtection="1">
      <alignment horizontal="left" vertical="center"/>
    </xf>
    <xf numFmtId="0" fontId="13" fillId="0" borderId="0" xfId="0" applyFont="1" applyFill="1" applyBorder="1" applyAlignment="1" applyProtection="1">
      <alignment horizontal="left" vertical="center" wrapText="1" indent="4"/>
    </xf>
    <xf numFmtId="0" fontId="5" fillId="0" borderId="0" xfId="0" applyFont="1" applyFill="1" applyBorder="1" applyAlignment="1" applyProtection="1">
      <alignment horizontal="left" vertical="top" wrapText="1"/>
    </xf>
    <xf numFmtId="0" fontId="11" fillId="0" borderId="0" xfId="0" applyFont="1" applyBorder="1" applyAlignment="1" applyProtection="1">
      <alignment horizontal="center" vertical="center" wrapText="1"/>
    </xf>
    <xf numFmtId="0" fontId="7" fillId="0" borderId="0" xfId="0" applyFont="1" applyBorder="1" applyAlignment="1" applyProtection="1">
      <alignment horizontal="left" indent="4"/>
    </xf>
    <xf numFmtId="0" fontId="2" fillId="0" borderId="0" xfId="0" applyFont="1" applyFill="1" applyBorder="1" applyAlignment="1" applyProtection="1">
      <alignment horizontal="center" vertical="center"/>
      <protection locked="0"/>
    </xf>
    <xf numFmtId="2" fontId="6" fillId="0" borderId="0" xfId="0" applyNumberFormat="1" applyFont="1" applyFill="1" applyBorder="1" applyAlignment="1" applyProtection="1">
      <alignment horizontal="center" vertical="top"/>
    </xf>
    <xf numFmtId="0" fontId="16" fillId="0" borderId="0" xfId="0" applyFont="1" applyFill="1" applyBorder="1" applyAlignment="1" applyProtection="1">
      <alignment horizontal="left" vertical="top" wrapText="1"/>
    </xf>
    <xf numFmtId="0" fontId="14" fillId="0" borderId="0" xfId="1" applyBorder="1" applyAlignment="1" applyProtection="1">
      <alignment horizontal="right" vertical="center" wrapText="1"/>
    </xf>
    <xf numFmtId="0" fontId="2" fillId="0" borderId="25" xfId="0" applyFont="1" applyBorder="1" applyAlignment="1" applyProtection="1">
      <alignment horizontal="left"/>
    </xf>
    <xf numFmtId="0" fontId="32" fillId="0" borderId="0" xfId="0" applyFont="1" applyBorder="1" applyProtection="1"/>
    <xf numFmtId="0" fontId="26" fillId="0" borderId="0" xfId="0" applyFont="1" applyBorder="1" applyAlignment="1" applyProtection="1">
      <alignment horizontal="center" vertical="center"/>
      <protection locked="0"/>
    </xf>
    <xf numFmtId="0" fontId="0" fillId="0" borderId="0" xfId="0" applyBorder="1" applyProtection="1">
      <protection locked="0"/>
    </xf>
    <xf numFmtId="0" fontId="20" fillId="0" borderId="0" xfId="0" applyFont="1" applyBorder="1"/>
    <xf numFmtId="0" fontId="33" fillId="0" borderId="0" xfId="0" applyFont="1"/>
    <xf numFmtId="0" fontId="2" fillId="0" borderId="26" xfId="0" applyFont="1" applyBorder="1" applyAlignment="1" applyProtection="1">
      <alignment horizontal="left"/>
    </xf>
    <xf numFmtId="0" fontId="30" fillId="0" borderId="0" xfId="0" applyFont="1" applyBorder="1" applyAlignment="1" applyProtection="1">
      <alignment horizontal="center" vertical="center"/>
      <protection locked="0"/>
    </xf>
    <xf numFmtId="0" fontId="17"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2" fillId="0" borderId="1" xfId="0" applyFont="1" applyBorder="1" applyAlignment="1" applyProtection="1">
      <alignment horizontal="center" vertical="center"/>
    </xf>
    <xf numFmtId="0" fontId="2" fillId="0" borderId="27" xfId="0" applyFont="1" applyBorder="1" applyAlignment="1" applyProtection="1">
      <alignment horizontal="left"/>
    </xf>
    <xf numFmtId="0" fontId="2" fillId="0" borderId="28" xfId="0" applyFont="1" applyBorder="1" applyAlignment="1" applyProtection="1">
      <alignment horizontal="left"/>
    </xf>
    <xf numFmtId="0" fontId="2" fillId="0" borderId="25" xfId="0" applyFont="1" applyBorder="1" applyAlignment="1" applyProtection="1"/>
    <xf numFmtId="0" fontId="2" fillId="0" borderId="29" xfId="0" applyFont="1" applyBorder="1" applyAlignment="1" applyProtection="1"/>
    <xf numFmtId="0" fontId="7" fillId="0" borderId="1" xfId="0" applyFont="1" applyBorder="1" applyAlignment="1" applyProtection="1">
      <alignment horizontal="center" vertical="center"/>
    </xf>
    <xf numFmtId="0" fontId="0" fillId="0" borderId="0" xfId="0" applyFill="1" applyBorder="1" applyAlignment="1" applyProtection="1">
      <alignment horizontal="left" vertical="center"/>
    </xf>
    <xf numFmtId="0" fontId="34" fillId="0" borderId="0" xfId="0" applyFont="1" applyFill="1" applyBorder="1" applyAlignment="1" applyProtection="1">
      <alignment horizontal="left" vertical="center"/>
    </xf>
    <xf numFmtId="0" fontId="2" fillId="0" borderId="0" xfId="0" applyFont="1" applyBorder="1" applyAlignment="1" applyProtection="1">
      <alignment horizontal="center" vertical="center"/>
    </xf>
    <xf numFmtId="0" fontId="0" fillId="0" borderId="1" xfId="0" applyBorder="1" applyAlignment="1" applyProtection="1">
      <alignment horizontal="center" vertical="center"/>
      <protection locked="0"/>
    </xf>
    <xf numFmtId="0" fontId="20" fillId="0" borderId="0" xfId="0" applyFont="1" applyFill="1" applyProtection="1"/>
    <xf numFmtId="0" fontId="15" fillId="0" borderId="0" xfId="0" applyFont="1" applyBorder="1" applyAlignment="1" applyProtection="1">
      <alignment horizontal="center" vertical="center" wrapText="1"/>
    </xf>
    <xf numFmtId="0" fontId="34" fillId="3" borderId="0" xfId="0" applyFont="1" applyFill="1" applyBorder="1" applyAlignment="1" applyProtection="1">
      <alignment horizontal="left" vertical="center"/>
    </xf>
    <xf numFmtId="0" fontId="6" fillId="0" borderId="0" xfId="0" applyFont="1" applyFill="1" applyBorder="1" applyProtection="1"/>
    <xf numFmtId="0" fontId="26" fillId="0" borderId="0" xfId="0" applyFont="1" applyFill="1" applyBorder="1" applyProtection="1"/>
    <xf numFmtId="0" fontId="34" fillId="0" borderId="0" xfId="0" applyFont="1" applyFill="1" applyBorder="1" applyAlignment="1" applyProtection="1">
      <alignment horizontal="center" vertical="center" wrapText="1"/>
    </xf>
    <xf numFmtId="0" fontId="20" fillId="0" borderId="0" xfId="0" applyFont="1" applyFill="1"/>
    <xf numFmtId="0" fontId="0" fillId="0" borderId="0" xfId="0" applyFill="1" applyBorder="1"/>
    <xf numFmtId="9" fontId="0" fillId="0" borderId="1" xfId="2" applyFont="1" applyBorder="1" applyAlignment="1" applyProtection="1">
      <alignment horizontal="center" vertical="center"/>
    </xf>
    <xf numFmtId="0" fontId="7" fillId="0" borderId="30" xfId="0" applyFont="1" applyBorder="1" applyAlignment="1" applyProtection="1">
      <alignment horizontal="center" vertical="center"/>
      <protection locked="0"/>
    </xf>
    <xf numFmtId="0" fontId="2" fillId="0" borderId="29" xfId="0" applyFont="1" applyBorder="1" applyAlignment="1" applyProtection="1">
      <protection locked="0"/>
    </xf>
    <xf numFmtId="0" fontId="34" fillId="0" borderId="0" xfId="0" applyFont="1" applyFill="1" applyBorder="1" applyAlignment="1" applyProtection="1">
      <alignment vertical="center"/>
    </xf>
    <xf numFmtId="0" fontId="0" fillId="0" borderId="1" xfId="0" applyBorder="1" applyProtection="1">
      <protection locked="0"/>
    </xf>
    <xf numFmtId="0" fontId="36" fillId="3" borderId="1" xfId="0" applyFont="1" applyFill="1" applyBorder="1" applyAlignment="1" applyProtection="1">
      <alignment horizontal="center" vertical="center"/>
    </xf>
    <xf numFmtId="0" fontId="7" fillId="0" borderId="0" xfId="0" applyFont="1" applyFill="1" applyBorder="1" applyAlignment="1" applyProtection="1">
      <alignment horizontal="left" indent="4"/>
    </xf>
    <xf numFmtId="0" fontId="20" fillId="0" borderId="0" xfId="0" applyFont="1" applyAlignment="1" applyProtection="1">
      <alignment horizontal="left"/>
    </xf>
    <xf numFmtId="0" fontId="26" fillId="0" borderId="0" xfId="0" applyFont="1" applyProtection="1"/>
    <xf numFmtId="0" fontId="20" fillId="0" borderId="0" xfId="0" applyFont="1" applyAlignment="1" applyProtection="1">
      <alignment vertical="center"/>
    </xf>
    <xf numFmtId="0" fontId="37" fillId="0" borderId="0" xfId="0" applyFont="1"/>
    <xf numFmtId="0" fontId="20" fillId="0" borderId="0" xfId="0" applyFont="1" applyFill="1" applyBorder="1" applyProtection="1"/>
    <xf numFmtId="0" fontId="20" fillId="4" borderId="0" xfId="0" applyFont="1" applyFill="1" applyBorder="1" applyProtection="1"/>
    <xf numFmtId="0" fontId="2" fillId="0" borderId="29" xfId="0" applyFont="1" applyBorder="1" applyAlignment="1" applyProtection="1">
      <alignment horizontal="left" vertical="center"/>
      <protection locked="0"/>
    </xf>
    <xf numFmtId="0" fontId="33" fillId="0" borderId="0" xfId="0" applyFont="1" applyProtection="1"/>
    <xf numFmtId="0" fontId="20" fillId="0" borderId="0" xfId="0" applyFont="1" applyProtection="1">
      <protection locked="0"/>
    </xf>
    <xf numFmtId="0" fontId="33" fillId="0" borderId="0" xfId="0" applyFont="1" applyBorder="1" applyProtection="1"/>
    <xf numFmtId="0" fontId="33" fillId="0" borderId="0" xfId="0" applyFont="1" applyAlignment="1" applyProtection="1">
      <alignment vertical="center"/>
    </xf>
    <xf numFmtId="0" fontId="20" fillId="0" borderId="0" xfId="0" applyFont="1" applyBorder="1" applyProtection="1">
      <protection locked="0"/>
    </xf>
    <xf numFmtId="0" fontId="0" fillId="0" borderId="1" xfId="0" applyFill="1" applyBorder="1" applyAlignment="1" applyProtection="1">
      <alignment horizontal="center" vertical="center"/>
      <protection locked="0"/>
    </xf>
    <xf numFmtId="0" fontId="11" fillId="0" borderId="0" xfId="0" applyFont="1" applyFill="1" applyBorder="1" applyAlignment="1" applyProtection="1">
      <alignment horizontal="center" vertical="center" wrapText="1"/>
    </xf>
    <xf numFmtId="49" fontId="7" fillId="0" borderId="31" xfId="0" applyNumberFormat="1" applyFont="1" applyBorder="1" applyAlignment="1" applyProtection="1">
      <alignment horizontal="left" vertical="center"/>
      <protection locked="0"/>
    </xf>
    <xf numFmtId="49" fontId="0" fillId="0" borderId="1" xfId="0" applyNumberFormat="1" applyBorder="1" applyAlignment="1" applyProtection="1">
      <alignment horizontal="center" vertical="center"/>
      <protection locked="0"/>
    </xf>
    <xf numFmtId="49" fontId="0" fillId="0" borderId="1" xfId="0" applyNumberFormat="1" applyFill="1" applyBorder="1" applyAlignment="1" applyProtection="1">
      <alignment horizontal="center" vertical="center"/>
      <protection locked="0"/>
    </xf>
    <xf numFmtId="0" fontId="38" fillId="0" borderId="0" xfId="0" applyFont="1" applyBorder="1" applyAlignment="1" applyProtection="1">
      <alignment horizontal="left"/>
    </xf>
    <xf numFmtId="0" fontId="35" fillId="0" borderId="0" xfId="0" applyFont="1" applyBorder="1" applyAlignment="1" applyProtection="1">
      <alignment horizontal="left"/>
    </xf>
    <xf numFmtId="17" fontId="7" fillId="0" borderId="0" xfId="0" applyNumberFormat="1" applyFont="1" applyFill="1" applyBorder="1" applyProtection="1">
      <protection locked="0"/>
    </xf>
    <xf numFmtId="0" fontId="7" fillId="0" borderId="0" xfId="0" applyFont="1" applyFill="1" applyBorder="1" applyProtection="1">
      <protection locked="0"/>
    </xf>
    <xf numFmtId="0" fontId="26" fillId="0" borderId="0" xfId="0" applyFont="1" applyBorder="1" applyAlignment="1" applyProtection="1">
      <alignment horizontal="left" vertical="center" wrapText="1"/>
    </xf>
    <xf numFmtId="49" fontId="0" fillId="0" borderId="0" xfId="0" applyNumberFormat="1" applyFill="1" applyBorder="1" applyAlignment="1" applyProtection="1">
      <alignment horizontal="center" vertical="center"/>
      <protection locked="0"/>
    </xf>
    <xf numFmtId="49" fontId="5" fillId="0" borderId="0" xfId="0" applyNumberFormat="1" applyFont="1" applyFill="1" applyBorder="1" applyAlignment="1" applyProtection="1">
      <alignment horizontal="left" vertical="center"/>
      <protection locked="0"/>
    </xf>
    <xf numFmtId="0" fontId="3" fillId="0" borderId="0" xfId="0" applyFont="1" applyBorder="1" applyAlignment="1" applyProtection="1">
      <alignment horizontal="left" vertical="center"/>
    </xf>
    <xf numFmtId="0" fontId="40" fillId="0" borderId="0" xfId="0" applyFont="1" applyBorder="1" applyAlignment="1" applyProtection="1">
      <alignment horizontal="left"/>
    </xf>
    <xf numFmtId="0" fontId="7" fillId="0" borderId="0" xfId="0" applyFont="1" applyBorder="1" applyAlignment="1" applyProtection="1">
      <alignment horizontal="left" vertical="center"/>
      <protection locked="0"/>
    </xf>
    <xf numFmtId="0" fontId="7" fillId="0" borderId="0" xfId="0" applyFont="1" applyBorder="1" applyAlignment="1" applyProtection="1">
      <alignment horizontal="center" vertical="center"/>
      <protection locked="0"/>
    </xf>
    <xf numFmtId="0" fontId="23" fillId="0" borderId="0" xfId="0" applyFont="1" applyBorder="1" applyAlignment="1" applyProtection="1"/>
    <xf numFmtId="17" fontId="0" fillId="0" borderId="1" xfId="0" applyNumberFormat="1" applyBorder="1" applyAlignment="1" applyProtection="1">
      <alignment horizontal="center" vertical="center"/>
      <protection locked="0"/>
    </xf>
    <xf numFmtId="14" fontId="0" fillId="0" borderId="1" xfId="0" applyNumberFormat="1" applyBorder="1" applyProtection="1">
      <protection locked="0"/>
    </xf>
    <xf numFmtId="14" fontId="0" fillId="0" borderId="1" xfId="0" applyNumberFormat="1" applyBorder="1" applyAlignment="1" applyProtection="1">
      <alignment horizontal="center" vertical="center"/>
      <protection locked="0"/>
    </xf>
    <xf numFmtId="0" fontId="7" fillId="0" borderId="1" xfId="0" applyFont="1" applyFill="1" applyBorder="1" applyAlignment="1">
      <alignment horizontal="center"/>
    </xf>
    <xf numFmtId="0" fontId="43" fillId="0" borderId="0" xfId="0" applyFont="1" applyAlignment="1">
      <alignment vertical="center" wrapText="1"/>
    </xf>
    <xf numFmtId="0" fontId="7" fillId="0" borderId="1" xfId="0" applyFont="1" applyFill="1" applyBorder="1" applyAlignment="1" applyProtection="1">
      <alignment vertical="center"/>
    </xf>
    <xf numFmtId="0" fontId="7" fillId="0" borderId="1" xfId="0" applyFont="1" applyBorder="1" applyAlignment="1" applyProtection="1">
      <alignment horizontal="left" vertical="center"/>
    </xf>
    <xf numFmtId="0" fontId="3" fillId="0" borderId="0" xfId="0" applyFont="1" applyBorder="1" applyAlignment="1" applyProtection="1">
      <alignment vertical="center"/>
    </xf>
    <xf numFmtId="0" fontId="0" fillId="0" borderId="0" xfId="0" applyBorder="1" applyAlignment="1" applyProtection="1">
      <alignment vertical="center"/>
    </xf>
    <xf numFmtId="0" fontId="41" fillId="0" borderId="41" xfId="0" applyFont="1" applyBorder="1" applyAlignment="1" applyProtection="1">
      <alignment vertical="center" wrapText="1"/>
    </xf>
    <xf numFmtId="0" fontId="4" fillId="0" borderId="0" xfId="0" applyFont="1" applyBorder="1" applyAlignment="1" applyProtection="1">
      <alignment horizontal="center"/>
    </xf>
    <xf numFmtId="0" fontId="4" fillId="5" borderId="0" xfId="0" applyFont="1" applyFill="1" applyAlignment="1"/>
    <xf numFmtId="0" fontId="0" fillId="5" borderId="0" xfId="0" applyFill="1" applyProtection="1"/>
    <xf numFmtId="0" fontId="4" fillId="6" borderId="0" xfId="0" applyFont="1" applyFill="1" applyAlignment="1"/>
    <xf numFmtId="0" fontId="41" fillId="0" borderId="0" xfId="0" applyFont="1" applyAlignment="1" applyProtection="1">
      <alignment vertical="center" wrapText="1"/>
    </xf>
    <xf numFmtId="0" fontId="0" fillId="5" borderId="0" xfId="0" applyFill="1" applyBorder="1"/>
    <xf numFmtId="0" fontId="0" fillId="5" borderId="0" xfId="0" applyFill="1" applyBorder="1" applyAlignment="1" applyProtection="1">
      <alignment vertical="center"/>
    </xf>
    <xf numFmtId="0" fontId="2" fillId="5" borderId="0" xfId="0" applyFont="1" applyFill="1" applyBorder="1" applyAlignment="1" applyProtection="1">
      <alignment vertical="center"/>
    </xf>
    <xf numFmtId="17" fontId="5" fillId="5" borderId="0" xfId="0" applyNumberFormat="1" applyFont="1" applyFill="1" applyBorder="1" applyAlignment="1" applyProtection="1">
      <alignment horizontal="right"/>
    </xf>
    <xf numFmtId="0" fontId="1" fillId="0" borderId="0" xfId="0" applyFont="1" applyFill="1" applyBorder="1" applyAlignment="1" applyProtection="1">
      <alignment horizontal="center" vertical="top"/>
    </xf>
    <xf numFmtId="0" fontId="5" fillId="0" borderId="0" xfId="0" applyFont="1" applyBorder="1" applyAlignment="1" applyProtection="1"/>
    <xf numFmtId="0" fontId="5" fillId="0" borderId="0" xfId="0" applyFont="1" applyBorder="1" applyAlignment="1" applyProtection="1">
      <alignment horizontal="center"/>
      <protection locked="0"/>
    </xf>
    <xf numFmtId="0" fontId="5" fillId="0" borderId="33" xfId="0" applyFont="1" applyBorder="1" applyAlignment="1" applyProtection="1">
      <alignment horizontal="center"/>
      <protection locked="0"/>
    </xf>
    <xf numFmtId="0" fontId="45" fillId="7" borderId="45" xfId="0" applyFont="1" applyFill="1" applyBorder="1" applyAlignment="1" applyProtection="1">
      <alignment horizontal="center" vertical="top"/>
      <protection locked="0"/>
    </xf>
    <xf numFmtId="0" fontId="5" fillId="0" borderId="47" xfId="0" applyFont="1" applyBorder="1" applyAlignment="1" applyProtection="1">
      <alignment horizontal="center"/>
      <protection locked="0"/>
    </xf>
    <xf numFmtId="0" fontId="5" fillId="0" borderId="48" xfId="0" applyFont="1" applyBorder="1" applyAlignment="1" applyProtection="1">
      <alignment horizontal="center"/>
      <protection locked="0"/>
    </xf>
    <xf numFmtId="0" fontId="5" fillId="0" borderId="49" xfId="0" applyFont="1" applyBorder="1" applyAlignment="1" applyProtection="1">
      <alignment horizontal="center"/>
      <protection locked="0"/>
    </xf>
    <xf numFmtId="0" fontId="5" fillId="0" borderId="50" xfId="0" applyFont="1" applyBorder="1" applyAlignment="1" applyProtection="1">
      <alignment horizontal="center"/>
      <protection locked="0"/>
    </xf>
    <xf numFmtId="0" fontId="5" fillId="0" borderId="51" xfId="0" applyFont="1" applyBorder="1" applyAlignment="1" applyProtection="1">
      <alignment horizontal="center"/>
      <protection locked="0"/>
    </xf>
    <xf numFmtId="0" fontId="5" fillId="0" borderId="52" xfId="0" applyFont="1" applyBorder="1" applyAlignment="1" applyProtection="1">
      <alignment horizontal="center"/>
      <protection locked="0"/>
    </xf>
    <xf numFmtId="0" fontId="5" fillId="0" borderId="53" xfId="0" applyFont="1" applyBorder="1" applyAlignment="1" applyProtection="1">
      <alignment horizontal="center"/>
      <protection locked="0"/>
    </xf>
    <xf numFmtId="0" fontId="5" fillId="0" borderId="55" xfId="0" applyFont="1" applyBorder="1" applyAlignment="1" applyProtection="1">
      <alignment horizontal="left"/>
    </xf>
    <xf numFmtId="0" fontId="5" fillId="0" borderId="0" xfId="0" applyFont="1" applyBorder="1" applyAlignment="1" applyProtection="1">
      <alignment horizontal="left"/>
    </xf>
    <xf numFmtId="0" fontId="5" fillId="0" borderId="50" xfId="0" applyFont="1" applyBorder="1" applyAlignment="1" applyProtection="1">
      <alignment horizontal="left"/>
    </xf>
    <xf numFmtId="0" fontId="46" fillId="0" borderId="45" xfId="0" applyFont="1" applyFill="1" applyBorder="1" applyAlignment="1" applyProtection="1">
      <alignment horizontal="center" vertical="top"/>
      <protection locked="0"/>
    </xf>
    <xf numFmtId="0" fontId="46" fillId="0" borderId="0" xfId="0" applyFont="1" applyFill="1" applyBorder="1" applyAlignment="1" applyProtection="1">
      <alignment vertical="top"/>
      <protection locked="0"/>
    </xf>
    <xf numFmtId="0" fontId="47" fillId="0" borderId="0" xfId="0" applyFont="1" applyFill="1" applyBorder="1" applyProtection="1">
      <protection locked="0"/>
    </xf>
    <xf numFmtId="0" fontId="46" fillId="0" borderId="0" xfId="0" applyFont="1" applyFill="1" applyBorder="1" applyAlignment="1" applyProtection="1">
      <alignment horizontal="center" vertical="top"/>
      <protection locked="0"/>
    </xf>
    <xf numFmtId="0" fontId="46" fillId="0" borderId="50" xfId="0" applyFont="1" applyFill="1" applyBorder="1" applyAlignment="1" applyProtection="1">
      <alignment vertical="top"/>
      <protection locked="0"/>
    </xf>
    <xf numFmtId="0" fontId="46" fillId="0" borderId="55" xfId="0" applyFont="1" applyFill="1" applyBorder="1" applyAlignment="1" applyProtection="1">
      <alignment horizontal="center" vertical="top"/>
      <protection locked="0"/>
    </xf>
    <xf numFmtId="0" fontId="5" fillId="0" borderId="15" xfId="0" applyFont="1" applyBorder="1" applyProtection="1"/>
    <xf numFmtId="0" fontId="5" fillId="0" borderId="51" xfId="0" applyFont="1" applyBorder="1" applyProtection="1"/>
    <xf numFmtId="0" fontId="5" fillId="0" borderId="53" xfId="0" applyFont="1" applyBorder="1" applyProtection="1"/>
    <xf numFmtId="0" fontId="5" fillId="0" borderId="15" xfId="0" applyFont="1" applyBorder="1" applyAlignment="1" applyProtection="1">
      <alignment horizontal="left"/>
    </xf>
    <xf numFmtId="0" fontId="5" fillId="0" borderId="51" xfId="0" applyFont="1" applyBorder="1" applyAlignment="1" applyProtection="1">
      <alignment horizontal="left"/>
    </xf>
    <xf numFmtId="0" fontId="5" fillId="0" borderId="7" xfId="0" applyFont="1" applyBorder="1" applyAlignment="1" applyProtection="1">
      <protection locked="0"/>
    </xf>
    <xf numFmtId="0" fontId="5" fillId="0" borderId="56" xfId="0" applyFont="1" applyBorder="1" applyAlignment="1" applyProtection="1">
      <protection locked="0"/>
    </xf>
    <xf numFmtId="0" fontId="5" fillId="0" borderId="57" xfId="0" applyFont="1" applyBorder="1" applyAlignment="1" applyProtection="1">
      <protection locked="0"/>
    </xf>
    <xf numFmtId="0" fontId="1" fillId="6" borderId="0" xfId="0" applyFont="1" applyFill="1" applyBorder="1" applyProtection="1"/>
    <xf numFmtId="0" fontId="4" fillId="6" borderId="0" xfId="0" applyFont="1" applyFill="1" applyAlignment="1">
      <alignment horizontal="left"/>
    </xf>
    <xf numFmtId="0" fontId="1" fillId="6" borderId="0" xfId="0" applyFont="1" applyFill="1"/>
    <xf numFmtId="0" fontId="1" fillId="6" borderId="0" xfId="0" applyFont="1" applyFill="1" applyProtection="1"/>
    <xf numFmtId="0" fontId="0" fillId="5" borderId="0" xfId="0" applyFill="1"/>
    <xf numFmtId="0" fontId="49" fillId="0" borderId="0" xfId="0" applyFont="1" applyBorder="1" applyAlignment="1">
      <alignment horizontal="center" wrapText="1"/>
    </xf>
    <xf numFmtId="0" fontId="50" fillId="0" borderId="0" xfId="0" applyFont="1"/>
    <xf numFmtId="0" fontId="51" fillId="0" borderId="0" xfId="0" applyFont="1" applyBorder="1" applyAlignment="1">
      <alignment horizontal="center" wrapText="1"/>
    </xf>
    <xf numFmtId="0" fontId="52" fillId="0" borderId="0" xfId="0" applyFont="1" applyBorder="1" applyAlignment="1">
      <alignment horizontal="left" wrapText="1"/>
    </xf>
    <xf numFmtId="0" fontId="49" fillId="0" borderId="0" xfId="0" applyFont="1" applyBorder="1"/>
    <xf numFmtId="0" fontId="49" fillId="0" borderId="0" xfId="0" applyFont="1" applyFill="1" applyBorder="1"/>
    <xf numFmtId="0" fontId="50" fillId="0" borderId="0" xfId="0" applyFont="1" applyBorder="1"/>
    <xf numFmtId="0" fontId="53" fillId="0" borderId="0" xfId="1" applyFont="1" applyBorder="1" applyAlignment="1" applyProtection="1"/>
    <xf numFmtId="0" fontId="49" fillId="0" borderId="0" xfId="0" applyFont="1" applyBorder="1" applyAlignment="1">
      <alignment horizontal="right"/>
    </xf>
    <xf numFmtId="0" fontId="54" fillId="0" borderId="0" xfId="0" applyFont="1" applyAlignment="1">
      <alignment vertical="center"/>
    </xf>
    <xf numFmtId="0" fontId="55" fillId="0" borderId="0" xfId="1" applyFont="1" applyBorder="1" applyAlignment="1" applyProtection="1"/>
    <xf numFmtId="0" fontId="56" fillId="0" borderId="0" xfId="0" applyFont="1" applyBorder="1"/>
    <xf numFmtId="0" fontId="56" fillId="0" borderId="0" xfId="0" applyFont="1" applyBorder="1" applyAlignment="1">
      <alignment horizontal="right"/>
    </xf>
    <xf numFmtId="0" fontId="57" fillId="0" borderId="0" xfId="0" applyFont="1" applyBorder="1"/>
    <xf numFmtId="0" fontId="57" fillId="0" borderId="0" xfId="0" applyFont="1" applyAlignment="1">
      <alignment vertical="center"/>
    </xf>
    <xf numFmtId="0" fontId="58" fillId="0" borderId="0" xfId="0" applyFont="1" applyAlignment="1">
      <alignment vertical="center"/>
    </xf>
    <xf numFmtId="0" fontId="58" fillId="0" borderId="0" xfId="0" applyFont="1" applyAlignment="1">
      <alignment horizontal="left" vertical="center" indent="2"/>
    </xf>
    <xf numFmtId="0" fontId="58" fillId="0" borderId="0" xfId="0" applyFont="1" applyAlignment="1">
      <alignment horizontal="left" vertical="center"/>
    </xf>
    <xf numFmtId="0" fontId="58" fillId="0" borderId="0" xfId="0" quotePrefix="1" applyFont="1" applyAlignment="1">
      <alignment horizontal="left" vertical="center"/>
    </xf>
    <xf numFmtId="0" fontId="59" fillId="0" borderId="0" xfId="0" applyFont="1" applyFill="1" applyBorder="1" applyAlignment="1">
      <alignment vertical="center"/>
    </xf>
    <xf numFmtId="0" fontId="56" fillId="0" borderId="0" xfId="0" applyFont="1" applyBorder="1" applyAlignment="1"/>
    <xf numFmtId="0" fontId="57" fillId="0" borderId="0" xfId="0" applyFont="1" applyBorder="1" applyAlignment="1"/>
    <xf numFmtId="0" fontId="60" fillId="0" borderId="0" xfId="0" quotePrefix="1" applyFont="1" applyBorder="1" applyAlignment="1">
      <alignment vertical="center"/>
    </xf>
    <xf numFmtId="0" fontId="61" fillId="0" borderId="0" xfId="0" applyFont="1" applyAlignment="1">
      <alignment vertical="center"/>
    </xf>
    <xf numFmtId="0" fontId="7" fillId="0" borderId="34"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17" fillId="0" borderId="18" xfId="0" applyFont="1" applyFill="1" applyBorder="1" applyAlignment="1">
      <alignment horizontal="center" vertical="center"/>
    </xf>
    <xf numFmtId="0" fontId="17" fillId="0" borderId="35" xfId="0" applyFont="1" applyFill="1" applyBorder="1" applyAlignment="1">
      <alignment horizontal="center" vertical="center"/>
    </xf>
    <xf numFmtId="0" fontId="17" fillId="0" borderId="36"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5" xfId="0" applyFont="1" applyBorder="1" applyAlignment="1">
      <alignment horizontal="center" vertical="center" wrapText="1"/>
    </xf>
    <xf numFmtId="0" fontId="4" fillId="2" borderId="18" xfId="0" applyFont="1" applyFill="1" applyBorder="1" applyAlignment="1">
      <alignment horizontal="center"/>
    </xf>
    <xf numFmtId="0" fontId="4" fillId="2" borderId="35" xfId="0" applyFont="1" applyFill="1" applyBorder="1" applyAlignment="1">
      <alignment horizontal="center"/>
    </xf>
    <xf numFmtId="0" fontId="42" fillId="0" borderId="0" xfId="1" applyFont="1" applyAlignment="1" applyProtection="1"/>
    <xf numFmtId="0" fontId="14" fillId="0" borderId="0" xfId="1" applyAlignment="1" applyProtection="1"/>
    <xf numFmtId="0" fontId="42" fillId="0" borderId="0" xfId="1" applyFont="1" applyAlignment="1" applyProtection="1">
      <alignment horizontal="left"/>
    </xf>
    <xf numFmtId="0" fontId="14" fillId="0" borderId="0" xfId="1" applyAlignment="1" applyProtection="1">
      <alignment horizontal="left"/>
    </xf>
    <xf numFmtId="0" fontId="14" fillId="0" borderId="0" xfId="1" applyFont="1" applyAlignment="1" applyProtection="1">
      <alignment horizontal="left"/>
    </xf>
    <xf numFmtId="0" fontId="10" fillId="0" borderId="37" xfId="0" applyFont="1" applyBorder="1" applyAlignment="1">
      <alignment horizontal="left" vertical="center" wrapText="1"/>
    </xf>
    <xf numFmtId="0" fontId="10" fillId="0" borderId="38" xfId="0" applyFont="1" applyBorder="1" applyAlignment="1">
      <alignment horizontal="left" vertical="center" wrapText="1"/>
    </xf>
    <xf numFmtId="0" fontId="10" fillId="0" borderId="39" xfId="0" applyFont="1" applyBorder="1" applyAlignment="1">
      <alignment horizontal="left" vertical="center" wrapText="1"/>
    </xf>
    <xf numFmtId="0" fontId="4" fillId="5" borderId="0" xfId="0" applyFont="1" applyFill="1" applyAlignment="1">
      <alignment horizontal="left"/>
    </xf>
    <xf numFmtId="0" fontId="2" fillId="0" borderId="40" xfId="0" applyFont="1" applyBorder="1" applyAlignment="1" applyProtection="1">
      <alignment horizontal="left"/>
    </xf>
    <xf numFmtId="0" fontId="2" fillId="0" borderId="41" xfId="0" applyFont="1" applyBorder="1" applyAlignment="1" applyProtection="1">
      <alignment horizontal="left"/>
    </xf>
    <xf numFmtId="0" fontId="2" fillId="0" borderId="27" xfId="0" applyFont="1" applyBorder="1" applyAlignment="1" applyProtection="1">
      <alignment horizontal="left"/>
    </xf>
    <xf numFmtId="0" fontId="7" fillId="0" borderId="42" xfId="0" applyFont="1" applyBorder="1" applyAlignment="1" applyProtection="1">
      <alignment horizontal="left" vertical="center"/>
      <protection locked="0"/>
    </xf>
    <xf numFmtId="0" fontId="7" fillId="0" borderId="43" xfId="0" applyFont="1" applyBorder="1" applyAlignment="1" applyProtection="1">
      <alignment horizontal="left" vertical="center"/>
      <protection locked="0"/>
    </xf>
    <xf numFmtId="0" fontId="7" fillId="0" borderId="31" xfId="0" applyFont="1" applyBorder="1" applyAlignment="1" applyProtection="1">
      <alignment horizontal="left" vertical="center"/>
      <protection locked="0"/>
    </xf>
    <xf numFmtId="49" fontId="7" fillId="0" borderId="42" xfId="0" applyNumberFormat="1" applyFont="1" applyBorder="1" applyAlignment="1" applyProtection="1">
      <alignment horizontal="center" vertical="center"/>
      <protection locked="0"/>
    </xf>
    <xf numFmtId="49" fontId="7" fillId="0" borderId="43" xfId="0" applyNumberFormat="1" applyFont="1" applyBorder="1" applyAlignment="1" applyProtection="1">
      <alignment horizontal="center" vertical="center"/>
      <protection locked="0"/>
    </xf>
    <xf numFmtId="49" fontId="7" fillId="0" borderId="31" xfId="0" applyNumberFormat="1"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0" fontId="7" fillId="0" borderId="43" xfId="0"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2" fillId="0" borderId="0" xfId="0" applyFont="1" applyBorder="1" applyAlignment="1" applyProtection="1">
      <alignment horizontal="left"/>
    </xf>
    <xf numFmtId="0" fontId="2" fillId="0" borderId="33" xfId="0" applyFont="1" applyBorder="1" applyAlignment="1" applyProtection="1">
      <alignment horizontal="left"/>
    </xf>
    <xf numFmtId="0" fontId="2" fillId="0" borderId="32" xfId="0" applyFont="1" applyBorder="1" applyAlignment="1" applyProtection="1">
      <alignment horizontal="left"/>
    </xf>
    <xf numFmtId="0" fontId="2" fillId="0" borderId="26" xfId="0" applyFont="1" applyBorder="1" applyAlignment="1" applyProtection="1">
      <alignment horizontal="center" vertical="center"/>
    </xf>
    <xf numFmtId="0" fontId="2" fillId="0" borderId="25" xfId="0" applyFont="1" applyBorder="1" applyAlignment="1" applyProtection="1">
      <alignment horizontal="center" vertical="center"/>
    </xf>
    <xf numFmtId="0" fontId="2" fillId="0" borderId="28" xfId="0" applyFont="1" applyBorder="1" applyAlignment="1" applyProtection="1">
      <alignment horizontal="left"/>
    </xf>
    <xf numFmtId="0" fontId="7" fillId="0" borderId="30" xfId="0" applyFont="1" applyBorder="1" applyAlignment="1" applyProtection="1">
      <alignment horizontal="left" vertical="center"/>
      <protection locked="0"/>
    </xf>
    <xf numFmtId="0" fontId="7" fillId="0" borderId="30" xfId="0" applyFont="1" applyBorder="1" applyAlignment="1" applyProtection="1">
      <alignment horizontal="center" vertical="center"/>
      <protection locked="0"/>
    </xf>
    <xf numFmtId="0" fontId="14" fillId="0" borderId="30" xfId="1" applyBorder="1" applyAlignment="1" applyProtection="1">
      <alignment horizontal="left" vertical="center"/>
      <protection locked="0"/>
    </xf>
    <xf numFmtId="0" fontId="2" fillId="0" borderId="26" xfId="0" applyFont="1" applyBorder="1" applyAlignment="1" applyProtection="1">
      <alignment horizontal="left"/>
    </xf>
    <xf numFmtId="0" fontId="2" fillId="0" borderId="25" xfId="0" applyFont="1" applyBorder="1" applyAlignment="1" applyProtection="1">
      <alignment horizontal="left"/>
    </xf>
    <xf numFmtId="0" fontId="2" fillId="0" borderId="29" xfId="0" applyFont="1" applyBorder="1" applyAlignment="1" applyProtection="1">
      <alignment horizontal="left"/>
    </xf>
    <xf numFmtId="49" fontId="7" fillId="0" borderId="44" xfId="0" applyNumberFormat="1" applyFont="1" applyBorder="1" applyAlignment="1" applyProtection="1">
      <alignment horizontal="left" vertical="center"/>
      <protection locked="0"/>
    </xf>
    <xf numFmtId="164" fontId="7" fillId="0" borderId="42" xfId="3" applyFont="1" applyBorder="1" applyAlignment="1" applyProtection="1">
      <alignment horizontal="left" vertical="center"/>
      <protection locked="0"/>
    </xf>
    <xf numFmtId="164" fontId="7" fillId="0" borderId="43" xfId="3" applyFont="1" applyBorder="1" applyAlignment="1" applyProtection="1">
      <alignment horizontal="left" vertical="center"/>
      <protection locked="0"/>
    </xf>
    <xf numFmtId="164" fontId="7" fillId="0" borderId="31" xfId="3" applyFont="1" applyBorder="1" applyAlignment="1" applyProtection="1">
      <alignment horizontal="left" vertical="center"/>
      <protection locked="0"/>
    </xf>
    <xf numFmtId="164" fontId="7" fillId="0" borderId="43" xfId="3" applyFont="1" applyBorder="1" applyAlignment="1" applyProtection="1">
      <alignment horizontal="center" vertical="center"/>
      <protection locked="0"/>
    </xf>
    <xf numFmtId="164" fontId="7" fillId="0" borderId="31" xfId="3" applyFont="1" applyBorder="1" applyAlignment="1" applyProtection="1">
      <alignment horizontal="center" vertical="center"/>
      <protection locked="0"/>
    </xf>
    <xf numFmtId="0" fontId="2" fillId="0" borderId="43" xfId="0" applyFont="1" applyBorder="1" applyAlignment="1" applyProtection="1">
      <alignment horizontal="center"/>
    </xf>
    <xf numFmtId="0" fontId="2" fillId="0" borderId="31" xfId="0" applyFont="1" applyBorder="1" applyAlignment="1" applyProtection="1">
      <alignment horizontal="center"/>
    </xf>
    <xf numFmtId="0" fontId="4" fillId="0" borderId="1" xfId="0" applyFont="1" applyBorder="1" applyAlignment="1" applyProtection="1">
      <alignment horizontal="center" vertical="center"/>
    </xf>
    <xf numFmtId="166" fontId="7" fillId="0" borderId="1" xfId="0" applyNumberFormat="1" applyFont="1" applyBorder="1" applyAlignment="1" applyProtection="1">
      <alignment horizontal="center" vertical="center"/>
      <protection locked="0"/>
    </xf>
    <xf numFmtId="0" fontId="3"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34" fillId="3" borderId="0" xfId="0" applyFont="1" applyFill="1" applyBorder="1" applyAlignment="1" applyProtection="1">
      <alignment horizontal="left" vertical="center"/>
    </xf>
    <xf numFmtId="0" fontId="39" fillId="0" borderId="26" xfId="0" applyFont="1" applyFill="1" applyBorder="1" applyAlignment="1" applyProtection="1">
      <alignment horizontal="center" vertical="center"/>
    </xf>
    <xf numFmtId="0" fontId="39" fillId="0" borderId="25" xfId="0" applyFont="1" applyFill="1" applyBorder="1" applyAlignment="1" applyProtection="1">
      <alignment horizontal="center" vertical="center"/>
    </xf>
    <xf numFmtId="0" fontId="39" fillId="0" borderId="29" xfId="0" applyFont="1" applyFill="1" applyBorder="1" applyAlignment="1" applyProtection="1">
      <alignment horizontal="center" vertical="center"/>
    </xf>
    <xf numFmtId="0" fontId="14" fillId="0" borderId="42" xfId="1" applyBorder="1" applyAlignment="1" applyProtection="1">
      <alignment horizontal="left" vertical="center"/>
      <protection locked="0"/>
    </xf>
    <xf numFmtId="0" fontId="14" fillId="0" borderId="43" xfId="1" applyBorder="1" applyAlignment="1" applyProtection="1">
      <alignment horizontal="left" vertical="center"/>
      <protection locked="0"/>
    </xf>
    <xf numFmtId="0" fontId="14" fillId="0" borderId="31" xfId="1" applyBorder="1" applyAlignment="1" applyProtection="1">
      <alignment horizontal="left" vertical="center"/>
      <protection locked="0"/>
    </xf>
    <xf numFmtId="0" fontId="2" fillId="0" borderId="26" xfId="0" applyFont="1" applyFill="1" applyBorder="1" applyAlignment="1" applyProtection="1">
      <alignment horizontal="left"/>
    </xf>
    <xf numFmtId="0" fontId="2" fillId="0" borderId="25" xfId="0" applyFont="1" applyFill="1" applyBorder="1" applyAlignment="1" applyProtection="1">
      <alignment horizontal="left"/>
    </xf>
    <xf numFmtId="0" fontId="2" fillId="0" borderId="29" xfId="0" applyFont="1" applyFill="1" applyBorder="1" applyAlignment="1" applyProtection="1">
      <alignment horizontal="left"/>
    </xf>
    <xf numFmtId="0" fontId="6" fillId="0" borderId="26" xfId="0"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0" fillId="0" borderId="26" xfId="0"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0" borderId="29" xfId="0" applyBorder="1" applyAlignment="1" applyProtection="1">
      <alignment horizontal="left" vertical="center"/>
      <protection locked="0"/>
    </xf>
    <xf numFmtId="0" fontId="14" fillId="0" borderId="26" xfId="1" applyBorder="1" applyAlignment="1" applyProtection="1">
      <alignment horizontal="left" vertical="center"/>
      <protection locked="0"/>
    </xf>
    <xf numFmtId="0" fontId="34" fillId="3" borderId="43" xfId="0" applyFont="1" applyFill="1" applyBorder="1" applyAlignment="1" applyProtection="1">
      <alignment horizontal="left" vertical="center"/>
    </xf>
    <xf numFmtId="0" fontId="3" fillId="0" borderId="0" xfId="0" applyFont="1" applyBorder="1" applyAlignment="1" applyProtection="1">
      <alignment vertical="center"/>
    </xf>
    <xf numFmtId="0" fontId="0" fillId="0" borderId="0" xfId="0" applyBorder="1" applyAlignment="1" applyProtection="1">
      <alignment vertical="center"/>
    </xf>
    <xf numFmtId="0" fontId="0" fillId="0" borderId="1" xfId="0" applyBorder="1" applyAlignment="1" applyProtection="1">
      <alignment horizontal="left" vertical="center"/>
      <protection locked="0"/>
    </xf>
    <xf numFmtId="0" fontId="6" fillId="0" borderId="1" xfId="0" applyFont="1" applyBorder="1" applyAlignment="1" applyProtection="1">
      <alignment horizontal="center" vertical="center"/>
      <protection locked="0"/>
    </xf>
    <xf numFmtId="0" fontId="14" fillId="0" borderId="1" xfId="1" applyBorder="1" applyAlignment="1" applyProtection="1">
      <alignment horizontal="left" vertical="center"/>
      <protection locked="0"/>
    </xf>
    <xf numFmtId="0" fontId="2" fillId="0" borderId="26" xfId="0" applyFont="1" applyBorder="1" applyAlignment="1" applyProtection="1">
      <alignment horizontal="center"/>
    </xf>
    <xf numFmtId="0" fontId="2" fillId="0" borderId="25" xfId="0" applyFont="1" applyBorder="1" applyAlignment="1" applyProtection="1">
      <alignment horizontal="center"/>
    </xf>
    <xf numFmtId="0" fontId="2" fillId="0" borderId="29" xfId="0" applyFont="1" applyBorder="1" applyAlignment="1" applyProtection="1">
      <alignment horizontal="center"/>
    </xf>
    <xf numFmtId="0" fontId="41" fillId="0" borderId="40" xfId="0" applyFont="1" applyBorder="1" applyAlignment="1" applyProtection="1">
      <alignment vertical="center" wrapText="1"/>
    </xf>
    <xf numFmtId="0" fontId="41" fillId="0" borderId="41" xfId="0" applyFont="1" applyBorder="1" applyAlignment="1" applyProtection="1">
      <alignment vertical="center" wrapText="1"/>
    </xf>
    <xf numFmtId="0" fontId="41" fillId="0" borderId="27" xfId="0" applyFont="1" applyBorder="1" applyAlignment="1" applyProtection="1">
      <alignment vertical="center" wrapText="1"/>
    </xf>
    <xf numFmtId="0" fontId="41" fillId="0" borderId="32" xfId="0" applyFont="1" applyBorder="1" applyAlignment="1" applyProtection="1">
      <alignment vertical="center" wrapText="1"/>
    </xf>
    <xf numFmtId="0" fontId="41" fillId="0" borderId="0" xfId="0" applyFont="1" applyBorder="1" applyAlignment="1" applyProtection="1">
      <alignment vertical="center" wrapText="1"/>
    </xf>
    <xf numFmtId="0" fontId="41" fillId="0" borderId="33" xfId="0" applyFont="1" applyBorder="1" applyAlignment="1" applyProtection="1">
      <alignment vertical="center" wrapText="1"/>
    </xf>
    <xf numFmtId="0" fontId="41" fillId="0" borderId="42" xfId="0" applyFont="1" applyBorder="1" applyAlignment="1" applyProtection="1">
      <alignment vertical="center" wrapText="1"/>
    </xf>
    <xf numFmtId="0" fontId="41" fillId="0" borderId="43" xfId="0" applyFont="1" applyBorder="1" applyAlignment="1" applyProtection="1">
      <alignment vertical="center" wrapText="1"/>
    </xf>
    <xf numFmtId="0" fontId="41" fillId="0" borderId="31" xfId="0" applyFont="1" applyBorder="1" applyAlignment="1" applyProtection="1">
      <alignment vertical="center" wrapText="1"/>
    </xf>
    <xf numFmtId="0" fontId="34" fillId="3" borderId="0" xfId="0" applyFont="1" applyFill="1" applyBorder="1" applyAlignment="1" applyProtection="1">
      <alignment horizontal="center" vertical="center"/>
    </xf>
    <xf numFmtId="0" fontId="44" fillId="0" borderId="41" xfId="1" applyFont="1" applyBorder="1" applyAlignment="1" applyProtection="1">
      <alignment horizontal="left" vertical="center" wrapText="1"/>
    </xf>
    <xf numFmtId="0" fontId="0" fillId="0" borderId="1" xfId="0" applyBorder="1" applyAlignment="1" applyProtection="1">
      <alignment horizontal="center"/>
      <protection locked="0"/>
    </xf>
    <xf numFmtId="49" fontId="0" fillId="0" borderId="1" xfId="0" applyNumberFormat="1" applyBorder="1" applyAlignment="1" applyProtection="1">
      <alignment horizontal="center"/>
      <protection locked="0"/>
    </xf>
    <xf numFmtId="0" fontId="7" fillId="0" borderId="1" xfId="0" applyFont="1" applyBorder="1" applyAlignment="1">
      <alignment horizontal="center"/>
    </xf>
    <xf numFmtId="0" fontId="0" fillId="0" borderId="1" xfId="0" applyBorder="1" applyAlignment="1">
      <alignment horizontal="center"/>
    </xf>
    <xf numFmtId="0" fontId="6" fillId="0" borderId="0" xfId="0" applyFont="1" applyFill="1" applyBorder="1" applyAlignment="1" applyProtection="1">
      <alignment horizontal="left" vertical="top" wrapText="1"/>
    </xf>
    <xf numFmtId="0" fontId="6" fillId="0" borderId="0" xfId="0" applyFont="1" applyBorder="1" applyAlignment="1" applyProtection="1">
      <alignment horizontal="left" vertical="top" wrapText="1"/>
    </xf>
    <xf numFmtId="0" fontId="19" fillId="0" borderId="0" xfId="0" applyFont="1" applyBorder="1" applyAlignment="1">
      <alignment horizontal="center"/>
    </xf>
    <xf numFmtId="0" fontId="7" fillId="0" borderId="26" xfId="0" applyFont="1" applyBorder="1" applyAlignment="1">
      <alignment horizontal="center"/>
    </xf>
    <xf numFmtId="0" fontId="0" fillId="0" borderId="29" xfId="0" applyBorder="1" applyAlignment="1">
      <alignment horizontal="center"/>
    </xf>
    <xf numFmtId="0" fontId="6" fillId="0" borderId="0" xfId="0" applyFont="1" applyFill="1" applyBorder="1" applyAlignment="1" applyProtection="1">
      <alignment horizontal="justify" vertical="center" wrapText="1"/>
    </xf>
    <xf numFmtId="0" fontId="6" fillId="0" borderId="0" xfId="0" applyFont="1" applyBorder="1" applyAlignment="1" applyProtection="1">
      <alignment horizontal="justify" vertical="center" wrapText="1"/>
    </xf>
    <xf numFmtId="0" fontId="6" fillId="0" borderId="0" xfId="0" applyFont="1" applyBorder="1" applyAlignment="1" applyProtection="1">
      <alignment vertical="center"/>
    </xf>
    <xf numFmtId="0" fontId="0" fillId="0" borderId="0" xfId="0" applyAlignment="1">
      <alignment horizontal="left" vertical="center" wrapText="1"/>
    </xf>
    <xf numFmtId="0" fontId="5" fillId="0" borderId="0" xfId="0" applyFont="1" applyFill="1" applyBorder="1" applyAlignment="1" applyProtection="1">
      <alignment horizontal="left" vertical="top" wrapText="1"/>
    </xf>
    <xf numFmtId="0" fontId="14" fillId="0" borderId="0" xfId="1" applyFill="1" applyBorder="1" applyAlignment="1" applyProtection="1">
      <alignment horizontal="right" vertical="center" wrapText="1"/>
    </xf>
    <xf numFmtId="49" fontId="0" fillId="0" borderId="26" xfId="0" applyNumberFormat="1" applyFill="1" applyBorder="1" applyAlignment="1" applyProtection="1">
      <alignment horizontal="center" vertical="center"/>
      <protection locked="0"/>
    </xf>
    <xf numFmtId="0" fontId="0" fillId="0" borderId="29" xfId="0" applyNumberFormat="1" applyFill="1" applyBorder="1" applyAlignment="1" applyProtection="1">
      <alignment horizontal="center" vertical="center"/>
      <protection locked="0"/>
    </xf>
    <xf numFmtId="0" fontId="16" fillId="0" borderId="42" xfId="0" applyFont="1" applyFill="1" applyBorder="1" applyAlignment="1" applyProtection="1">
      <alignment horizontal="left" vertical="top" wrapText="1"/>
    </xf>
    <xf numFmtId="0" fontId="16" fillId="0" borderId="43" xfId="0" applyFont="1" applyFill="1" applyBorder="1" applyAlignment="1" applyProtection="1">
      <alignment horizontal="left" vertical="top" wrapText="1"/>
    </xf>
    <xf numFmtId="0" fontId="16" fillId="0" borderId="31" xfId="0" applyFont="1" applyFill="1" applyBorder="1" applyAlignment="1" applyProtection="1">
      <alignment horizontal="left" vertical="top" wrapText="1"/>
    </xf>
    <xf numFmtId="0" fontId="0" fillId="0" borderId="1" xfId="0" applyBorder="1" applyAlignment="1" applyProtection="1">
      <alignment horizontal="center" vertical="center"/>
      <protection locked="0"/>
    </xf>
    <xf numFmtId="0" fontId="0" fillId="0" borderId="26" xfId="0" applyFill="1" applyBorder="1" applyAlignment="1" applyProtection="1">
      <alignment horizontal="left" vertical="center"/>
      <protection locked="0"/>
    </xf>
    <xf numFmtId="0" fontId="0" fillId="0" borderId="25" xfId="0" applyFill="1" applyBorder="1" applyAlignment="1" applyProtection="1">
      <alignment horizontal="left" vertical="center"/>
      <protection locked="0"/>
    </xf>
    <xf numFmtId="0" fontId="0" fillId="0" borderId="29" xfId="0" applyFill="1" applyBorder="1" applyAlignment="1" applyProtection="1">
      <alignment horizontal="left" vertical="center"/>
      <protection locked="0"/>
    </xf>
    <xf numFmtId="0" fontId="7" fillId="0" borderId="26" xfId="0" applyFont="1" applyBorder="1" applyAlignment="1" applyProtection="1">
      <alignment horizontal="center" vertical="center"/>
    </xf>
    <xf numFmtId="0" fontId="0" fillId="0" borderId="25" xfId="0" applyBorder="1" applyAlignment="1" applyProtection="1">
      <alignment horizontal="center" vertical="center"/>
    </xf>
    <xf numFmtId="0" fontId="0" fillId="0" borderId="29" xfId="0" applyBorder="1" applyAlignment="1" applyProtection="1">
      <alignment horizontal="center" vertical="center"/>
    </xf>
    <xf numFmtId="0" fontId="6" fillId="0" borderId="0" xfId="0" applyFont="1" applyFill="1" applyBorder="1" applyAlignment="1" applyProtection="1">
      <alignment horizontal="left" vertical="center" wrapText="1"/>
    </xf>
    <xf numFmtId="0" fontId="6" fillId="0" borderId="0" xfId="0" applyFont="1" applyBorder="1" applyAlignment="1" applyProtection="1">
      <alignment wrapText="1"/>
    </xf>
    <xf numFmtId="0" fontId="31" fillId="0" borderId="0" xfId="0" applyFont="1" applyAlignment="1">
      <alignment horizontal="center" vertical="center"/>
    </xf>
    <xf numFmtId="0" fontId="16" fillId="0" borderId="40" xfId="0" applyFont="1" applyFill="1" applyBorder="1" applyAlignment="1" applyProtection="1">
      <alignment horizontal="left" vertical="top" wrapText="1"/>
    </xf>
    <xf numFmtId="0" fontId="16" fillId="0" borderId="41" xfId="0" applyFont="1" applyFill="1" applyBorder="1" applyAlignment="1" applyProtection="1">
      <alignment horizontal="left" vertical="top" wrapText="1"/>
    </xf>
    <xf numFmtId="0" fontId="16" fillId="0" borderId="27" xfId="0" applyFont="1" applyFill="1" applyBorder="1" applyAlignment="1" applyProtection="1">
      <alignment horizontal="left" vertical="top" wrapText="1"/>
    </xf>
    <xf numFmtId="49" fontId="0" fillId="0" borderId="0" xfId="0" applyNumberFormat="1" applyFill="1" applyBorder="1" applyAlignment="1" applyProtection="1">
      <alignment horizontal="center" vertical="center"/>
      <protection locked="0"/>
    </xf>
    <xf numFmtId="0" fontId="0" fillId="0" borderId="0" xfId="0" applyNumberFormat="1" applyFill="1" applyBorder="1" applyAlignment="1" applyProtection="1">
      <alignment horizontal="center" vertical="center"/>
      <protection locked="0"/>
    </xf>
    <xf numFmtId="0" fontId="31" fillId="0" borderId="41" xfId="0" applyFont="1" applyFill="1" applyBorder="1" applyAlignment="1" applyProtection="1">
      <alignment horizontal="center" vertical="center"/>
    </xf>
    <xf numFmtId="0" fontId="27" fillId="0" borderId="0" xfId="0" applyFont="1" applyFill="1" applyBorder="1" applyAlignment="1" applyProtection="1">
      <alignment horizontal="center" vertical="top"/>
    </xf>
    <xf numFmtId="0" fontId="31" fillId="0" borderId="0" xfId="0" applyFont="1" applyFill="1" applyBorder="1" applyAlignment="1">
      <alignment horizontal="center" vertical="center" wrapText="1"/>
    </xf>
    <xf numFmtId="0" fontId="6" fillId="0" borderId="0" xfId="0" applyFont="1" applyFill="1" applyBorder="1" applyAlignment="1" applyProtection="1">
      <alignment horizontal="justify" vertical="top" wrapText="1"/>
    </xf>
    <xf numFmtId="0" fontId="31" fillId="0" borderId="0" xfId="0" applyFont="1" applyBorder="1" applyAlignment="1">
      <alignment horizontal="center" vertical="center"/>
    </xf>
    <xf numFmtId="0" fontId="35" fillId="0" borderId="41" xfId="0" applyFont="1" applyBorder="1" applyAlignment="1" applyProtection="1">
      <alignment horizontal="center" vertical="center"/>
    </xf>
    <xf numFmtId="0" fontId="6" fillId="0" borderId="43" xfId="0" applyFont="1" applyFill="1" applyBorder="1" applyAlignment="1" applyProtection="1">
      <alignment horizontal="left" vertical="top" wrapText="1"/>
    </xf>
    <xf numFmtId="0" fontId="5" fillId="0" borderId="54" xfId="0" applyFont="1" applyBorder="1" applyAlignment="1" applyProtection="1">
      <alignment horizontal="left"/>
    </xf>
    <xf numFmtId="0" fontId="5" fillId="0" borderId="47" xfId="0" applyFont="1" applyBorder="1" applyAlignment="1" applyProtection="1">
      <alignment horizontal="left"/>
    </xf>
    <xf numFmtId="0" fontId="5" fillId="0" borderId="49" xfId="0" applyFont="1" applyBorder="1" applyAlignment="1" applyProtection="1">
      <alignment horizontal="left"/>
    </xf>
    <xf numFmtId="0" fontId="5" fillId="0" borderId="45" xfId="0" applyFont="1" applyBorder="1" applyAlignment="1" applyProtection="1">
      <alignment horizontal="center"/>
      <protection locked="0"/>
    </xf>
    <xf numFmtId="9" fontId="2" fillId="0" borderId="45" xfId="0" applyNumberFormat="1" applyFont="1" applyBorder="1" applyAlignment="1" applyProtection="1">
      <alignment horizontal="center"/>
      <protection locked="0"/>
    </xf>
    <xf numFmtId="0" fontId="2" fillId="0" borderId="45" xfId="0" applyFont="1" applyBorder="1" applyAlignment="1" applyProtection="1">
      <alignment horizontal="center"/>
      <protection locked="0"/>
    </xf>
    <xf numFmtId="0" fontId="0" fillId="0" borderId="0" xfId="0" applyFill="1" applyBorder="1" applyAlignment="1" applyProtection="1">
      <alignment horizontal="left" vertical="center"/>
    </xf>
    <xf numFmtId="0" fontId="5" fillId="0" borderId="40" xfId="0" applyFont="1" applyBorder="1" applyAlignment="1" applyProtection="1">
      <alignment horizontal="left"/>
    </xf>
    <xf numFmtId="0" fontId="5" fillId="0" borderId="41" xfId="0" applyFont="1" applyBorder="1" applyAlignment="1" applyProtection="1">
      <alignment horizontal="left"/>
    </xf>
    <xf numFmtId="0" fontId="5" fillId="0" borderId="27" xfId="0" applyFont="1" applyBorder="1" applyAlignment="1" applyProtection="1">
      <alignment horizontal="left"/>
    </xf>
    <xf numFmtId="0" fontId="5" fillId="0" borderId="32" xfId="0" applyFont="1" applyBorder="1" applyAlignment="1" applyProtection="1">
      <alignment horizontal="left"/>
    </xf>
    <xf numFmtId="0" fontId="5" fillId="0" borderId="0" xfId="0" applyFont="1" applyBorder="1" applyAlignment="1" applyProtection="1">
      <alignment horizontal="left"/>
    </xf>
    <xf numFmtId="0" fontId="5" fillId="0" borderId="33" xfId="0" applyFont="1" applyBorder="1" applyAlignment="1" applyProtection="1">
      <alignment horizontal="left"/>
    </xf>
    <xf numFmtId="0" fontId="4" fillId="0" borderId="0" xfId="0" applyFont="1" applyBorder="1" applyAlignment="1" applyProtection="1">
      <alignment horizontal="center"/>
    </xf>
    <xf numFmtId="49" fontId="7" fillId="0" borderId="0" xfId="0" applyNumberFormat="1" applyFont="1" applyBorder="1" applyAlignment="1" applyProtection="1">
      <alignment horizontal="center"/>
      <protection locked="0"/>
    </xf>
    <xf numFmtId="0" fontId="5" fillId="0" borderId="44" xfId="0" applyFont="1" applyBorder="1" applyAlignment="1" applyProtection="1">
      <alignment horizontal="left"/>
    </xf>
    <xf numFmtId="0" fontId="5" fillId="0" borderId="46" xfId="0" applyFont="1" applyBorder="1" applyAlignment="1" applyProtection="1">
      <alignment horizontal="center"/>
      <protection locked="0"/>
    </xf>
    <xf numFmtId="0" fontId="4" fillId="5" borderId="0" xfId="0" applyFont="1" applyFill="1" applyBorder="1" applyAlignment="1" applyProtection="1">
      <alignment horizontal="left"/>
    </xf>
    <xf numFmtId="0" fontId="48" fillId="5" borderId="58" xfId="0" applyFont="1" applyFill="1" applyBorder="1" applyAlignment="1">
      <alignment horizontal="center" vertical="center"/>
    </xf>
    <xf numFmtId="0" fontId="48" fillId="5" borderId="59" xfId="0" applyFont="1" applyFill="1" applyBorder="1" applyAlignment="1">
      <alignment horizontal="center" vertical="center"/>
    </xf>
    <xf numFmtId="0" fontId="48" fillId="5" borderId="60" xfId="0" applyFont="1" applyFill="1" applyBorder="1" applyAlignment="1">
      <alignment horizontal="center" vertical="center"/>
    </xf>
    <xf numFmtId="0" fontId="51" fillId="0" borderId="0" xfId="0" applyFont="1" applyBorder="1" applyAlignment="1">
      <alignment horizontal="center" wrapText="1"/>
    </xf>
    <xf numFmtId="0" fontId="61" fillId="0" borderId="0" xfId="0" applyFont="1" applyAlignment="1">
      <alignment horizontal="left" vertical="top" wrapText="1"/>
    </xf>
    <xf numFmtId="0" fontId="3" fillId="0" borderId="0" xfId="0" applyFont="1" applyBorder="1" applyAlignment="1" applyProtection="1">
      <alignment horizontal="left" vertical="center"/>
    </xf>
    <xf numFmtId="0" fontId="1" fillId="0" borderId="42" xfId="0" applyFont="1" applyBorder="1" applyAlignment="1" applyProtection="1">
      <alignment horizontal="left" vertical="center"/>
      <protection locked="0"/>
    </xf>
    <xf numFmtId="166" fontId="1" fillId="0" borderId="1" xfId="0" applyNumberFormat="1" applyFont="1" applyBorder="1" applyAlignment="1" applyProtection="1">
      <alignment horizontal="center" vertical="center"/>
      <protection locked="0"/>
    </xf>
    <xf numFmtId="0" fontId="1" fillId="0" borderId="26" xfId="0" applyFont="1" applyBorder="1" applyAlignment="1" applyProtection="1">
      <alignment horizontal="left" vertical="center"/>
      <protection locked="0"/>
    </xf>
    <xf numFmtId="0" fontId="1" fillId="0" borderId="1" xfId="0" applyFont="1" applyBorder="1" applyAlignment="1" applyProtection="1">
      <alignment horizontal="center"/>
      <protection locked="0"/>
    </xf>
  </cellXfs>
  <cellStyles count="4">
    <cellStyle name="Hiperlink" xfId="1" builtinId="8"/>
    <cellStyle name="Normal" xfId="0" builtinId="0"/>
    <cellStyle name="Porcentagem" xfId="2" builtinId="5"/>
    <cellStyle name="Vírgula" xfId="3" builtinId="3"/>
  </cellStyles>
  <dxfs count="2">
    <dxf>
      <font>
        <b/>
        <i val="0"/>
        <condense val="0"/>
        <extend val="0"/>
        <color indexed="9"/>
      </font>
      <fill>
        <patternFill>
          <bgColor indexed="57"/>
        </patternFill>
      </fill>
    </dxf>
    <dxf>
      <font>
        <b/>
        <i val="0"/>
        <condense val="0"/>
        <extend val="0"/>
        <color indexed="9"/>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1F1F"/>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5512D11C-5CC6-11CF-8D67-00AA00BDCE1D}" ax:persistence="persistStream" r:id="rId1"/>
</file>

<file path=xl/activeX/activeX101.xml><?xml version="1.0" encoding="utf-8"?>
<ax:ocx xmlns:ax="http://schemas.microsoft.com/office/2006/activeX" xmlns:r="http://schemas.openxmlformats.org/officeDocument/2006/relationships" ax:classid="{5512D11C-5CC6-11CF-8D67-00AA00BDCE1D}" ax:persistence="persistStream" r:id="rId1"/>
</file>

<file path=xl/activeX/activeX102.xml><?xml version="1.0" encoding="utf-8"?>
<ax:ocx xmlns:ax="http://schemas.microsoft.com/office/2006/activeX" xmlns:r="http://schemas.openxmlformats.org/officeDocument/2006/relationships" ax:classid="{5512D11C-5CC6-11CF-8D67-00AA00BDCE1D}" ax:persistence="persistStream" r:id="rId1"/>
</file>

<file path=xl/activeX/activeX103.xml><?xml version="1.0" encoding="utf-8"?>
<ax:ocx xmlns:ax="http://schemas.microsoft.com/office/2006/activeX" xmlns:r="http://schemas.openxmlformats.org/officeDocument/2006/relationships" ax:classid="{5512D11C-5CC6-11CF-8D67-00AA00BDCE1D}" ax:persistence="persistStream" r:id="rId1"/>
</file>

<file path=xl/activeX/activeX104.xml><?xml version="1.0" encoding="utf-8"?>
<ax:ocx xmlns:ax="http://schemas.microsoft.com/office/2006/activeX" xmlns:r="http://schemas.openxmlformats.org/officeDocument/2006/relationships" ax:classid="{5512D11C-5CC6-11CF-8D67-00AA00BDCE1D}" ax:persistence="persistStream" r:id="rId1"/>
</file>

<file path=xl/activeX/activeX105.xml><?xml version="1.0" encoding="utf-8"?>
<ax:ocx xmlns:ax="http://schemas.microsoft.com/office/2006/activeX" xmlns:r="http://schemas.openxmlformats.org/officeDocument/2006/relationships" ax:classid="{5512D11C-5CC6-11CF-8D67-00AA00BDCE1D}" ax:persistence="persistStream" r:id="rId1"/>
</file>

<file path=xl/activeX/activeX106.xml><?xml version="1.0" encoding="utf-8"?>
<ax:ocx xmlns:ax="http://schemas.microsoft.com/office/2006/activeX" xmlns:r="http://schemas.openxmlformats.org/officeDocument/2006/relationships" ax:classid="{5512D11C-5CC6-11CF-8D67-00AA00BDCE1D}" ax:persistence="persistStream" r:id="rId1"/>
</file>

<file path=xl/activeX/activeX107.xml><?xml version="1.0" encoding="utf-8"?>
<ax:ocx xmlns:ax="http://schemas.microsoft.com/office/2006/activeX" xmlns:r="http://schemas.openxmlformats.org/officeDocument/2006/relationships" ax:classid="{5512D11C-5CC6-11CF-8D67-00AA00BDCE1D}" ax:persistence="persistStream" r:id="rId1"/>
</file>

<file path=xl/activeX/activeX108.xml><?xml version="1.0" encoding="utf-8"?>
<ax:ocx xmlns:ax="http://schemas.microsoft.com/office/2006/activeX" xmlns:r="http://schemas.openxmlformats.org/officeDocument/2006/relationships" ax:classid="{5512D11C-5CC6-11CF-8D67-00AA00BDCE1D}" ax:persistence="persistStream" r:id="rId1"/>
</file>

<file path=xl/activeX/activeX109.xml><?xml version="1.0" encoding="utf-8"?>
<ax:ocx xmlns:ax="http://schemas.microsoft.com/office/2006/activeX" xmlns:r="http://schemas.openxmlformats.org/officeDocument/2006/relationships" ax:classid="{5512D11C-5CC6-11CF-8D67-00AA00BDCE1D}" ax:persistence="persistStream"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5512D11C-5CC6-11CF-8D67-00AA00BDCE1D}" ax:persistence="persistStream" r:id="rId1"/>
</file>

<file path=xl/activeX/activeX111.xml><?xml version="1.0" encoding="utf-8"?>
<ax:ocx xmlns:ax="http://schemas.microsoft.com/office/2006/activeX" xmlns:r="http://schemas.openxmlformats.org/officeDocument/2006/relationships" ax:classid="{5512D11C-5CC6-11CF-8D67-00AA00BDCE1D}" ax:persistence="persistStream" r:id="rId1"/>
</file>

<file path=xl/activeX/activeX112.xml><?xml version="1.0" encoding="utf-8"?>
<ax:ocx xmlns:ax="http://schemas.microsoft.com/office/2006/activeX" xmlns:r="http://schemas.openxmlformats.org/officeDocument/2006/relationships" ax:classid="{5512D11C-5CC6-11CF-8D67-00AA00BDCE1D}" ax:persistence="persistStream" r:id="rId1"/>
</file>

<file path=xl/activeX/activeX113.xml><?xml version="1.0" encoding="utf-8"?>
<ax:ocx xmlns:ax="http://schemas.microsoft.com/office/2006/activeX" xmlns:r="http://schemas.openxmlformats.org/officeDocument/2006/relationships" ax:classid="{5512D11C-5CC6-11CF-8D67-00AA00BDCE1D}" ax:persistence="persistStream"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30-EC42-11CE-9E0D-00AA006002F3}" ax:persistence="persistStreamInit" r:id="rId1"/>
</file>

<file path=xl/activeX/activeX15.xml><?xml version="1.0" encoding="utf-8"?>
<ax:ocx xmlns:ax="http://schemas.microsoft.com/office/2006/activeX" xmlns:r="http://schemas.openxmlformats.org/officeDocument/2006/relationships" ax:classid="{8BD21D30-EC42-11CE-9E0D-00AA006002F3}" ax:persistence="persistStreamInit" r:id="rId1"/>
</file>

<file path=xl/activeX/activeX16.xml><?xml version="1.0" encoding="utf-8"?>
<ax:ocx xmlns:ax="http://schemas.microsoft.com/office/2006/activeX" xmlns:r="http://schemas.openxmlformats.org/officeDocument/2006/relationships" ax:classid="{8BD21D30-EC42-11CE-9E0D-00AA006002F3}" ax:persistence="persistStreamInit" r:id="rId1"/>
</file>

<file path=xl/activeX/activeX17.xml><?xml version="1.0" encoding="utf-8"?>
<ax:ocx xmlns:ax="http://schemas.microsoft.com/office/2006/activeX" xmlns:r="http://schemas.openxmlformats.org/officeDocument/2006/relationships" ax:classid="{8BD21D3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30-EC42-11CE-9E0D-00AA006002F3}" ax:persistence="persistStreamInit" r:id="rId1"/>
</file>

<file path=xl/activeX/activeX26.xml><?xml version="1.0" encoding="utf-8"?>
<ax:ocx xmlns:ax="http://schemas.microsoft.com/office/2006/activeX" xmlns:r="http://schemas.openxmlformats.org/officeDocument/2006/relationships" ax:classid="{8BD21D30-EC42-11CE-9E0D-00AA006002F3}" ax:persistence="persistStreamInit" r:id="rId1"/>
</file>

<file path=xl/activeX/activeX27.xml><?xml version="1.0" encoding="utf-8"?>
<ax:ocx xmlns:ax="http://schemas.microsoft.com/office/2006/activeX" xmlns:r="http://schemas.openxmlformats.org/officeDocument/2006/relationships" ax:classid="{8BD21D30-EC42-11CE-9E0D-00AA006002F3}" ax:persistence="persistStreamInit" r:id="rId1"/>
</file>

<file path=xl/activeX/activeX28.xml><?xml version="1.0" encoding="utf-8"?>
<ax:ocx xmlns:ax="http://schemas.microsoft.com/office/2006/activeX" xmlns:r="http://schemas.openxmlformats.org/officeDocument/2006/relationships" ax:classid="{8BD21D30-EC42-11CE-9E0D-00AA006002F3}" ax:persistence="persistStreamInit" r:id="rId1"/>
</file>

<file path=xl/activeX/activeX29.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activeX/activeX30.xml><?xml version="1.0" encoding="utf-8"?>
<ax:ocx xmlns:ax="http://schemas.microsoft.com/office/2006/activeX" xmlns:r="http://schemas.openxmlformats.org/officeDocument/2006/relationships" ax:classid="{8BD21D30-EC42-11CE-9E0D-00AA006002F3}" ax:persistence="persistStreamInit" r:id="rId1"/>
</file>

<file path=xl/activeX/activeX31.xml><?xml version="1.0" encoding="utf-8"?>
<ax:ocx xmlns:ax="http://schemas.microsoft.com/office/2006/activeX" xmlns:r="http://schemas.openxmlformats.org/officeDocument/2006/relationships" ax:classid="{8BD21D30-EC42-11CE-9E0D-00AA006002F3}" ax:persistence="persistStreamInit" r:id="rId1"/>
</file>

<file path=xl/activeX/activeX32.xml><?xml version="1.0" encoding="utf-8"?>
<ax:ocx xmlns:ax="http://schemas.microsoft.com/office/2006/activeX" xmlns:r="http://schemas.openxmlformats.org/officeDocument/2006/relationships" ax:classid="{8BD21D30-EC42-11CE-9E0D-00AA006002F3}" ax:persistence="persistStreamInit" r:id="rId1"/>
</file>

<file path=xl/activeX/activeX33.xml><?xml version="1.0" encoding="utf-8"?>
<ax:ocx xmlns:ax="http://schemas.microsoft.com/office/2006/activeX" xmlns:r="http://schemas.openxmlformats.org/officeDocument/2006/relationships" ax:classid="{8BD21D30-EC42-11CE-9E0D-00AA006002F3}" ax:persistence="persistStreamInit" r:id="rId1"/>
</file>

<file path=xl/activeX/activeX34.xml><?xml version="1.0" encoding="utf-8"?>
<ax:ocx xmlns:ax="http://schemas.microsoft.com/office/2006/activeX" xmlns:r="http://schemas.openxmlformats.org/officeDocument/2006/relationships" ax:classid="{8BD21D30-EC42-11CE-9E0D-00AA006002F3}" ax:persistence="persistStreamInit" r:id="rId1"/>
</file>

<file path=xl/activeX/activeX35.xml><?xml version="1.0" encoding="utf-8"?>
<ax:ocx xmlns:ax="http://schemas.microsoft.com/office/2006/activeX" xmlns:r="http://schemas.openxmlformats.org/officeDocument/2006/relationships" ax:classid="{8BD21D30-EC42-11CE-9E0D-00AA006002F3}" ax:persistence="persistStreamInit" r:id="rId1"/>
</file>

<file path=xl/activeX/activeX36.xml><?xml version="1.0" encoding="utf-8"?>
<ax:ocx xmlns:ax="http://schemas.microsoft.com/office/2006/activeX" xmlns:r="http://schemas.openxmlformats.org/officeDocument/2006/relationships" ax:classid="{8BD21D30-EC42-11CE-9E0D-00AA006002F3}" ax:persistence="persistStreamInit" r:id="rId1"/>
</file>

<file path=xl/activeX/activeX37.xml><?xml version="1.0" encoding="utf-8"?>
<ax:ocx xmlns:ax="http://schemas.microsoft.com/office/2006/activeX" xmlns:r="http://schemas.openxmlformats.org/officeDocument/2006/relationships" ax:classid="{8BD21D3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3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3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3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3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3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30-EC42-11CE-9E0D-00AA006002F3}" ax:persistence="persistStreamInit" r:id="rId1"/>
</file>

<file path=xl/activeX/activeX62.xml><?xml version="1.0" encoding="utf-8"?>
<ax:ocx xmlns:ax="http://schemas.microsoft.com/office/2006/activeX" xmlns:r="http://schemas.openxmlformats.org/officeDocument/2006/relationships" ax:classid="{8BD21D30-EC42-11CE-9E0D-00AA006002F3}" ax:persistence="persistStreamInit" r:id="rId1"/>
</file>

<file path=xl/activeX/activeX63.xml><?xml version="1.0" encoding="utf-8"?>
<ax:ocx xmlns:ax="http://schemas.microsoft.com/office/2006/activeX" xmlns:r="http://schemas.openxmlformats.org/officeDocument/2006/relationships" ax:classid="{8BD21D30-EC42-11CE-9E0D-00AA006002F3}" ax:persistence="persistStreamInit" r:id="rId1"/>
</file>

<file path=xl/activeX/activeX64.xml><?xml version="1.0" encoding="utf-8"?>
<ax:ocx xmlns:ax="http://schemas.microsoft.com/office/2006/activeX" xmlns:r="http://schemas.openxmlformats.org/officeDocument/2006/relationships" ax:classid="{8BD21D30-EC42-11CE-9E0D-00AA006002F3}" ax:persistence="persistStreamInit" r:id="rId1"/>
</file>

<file path=xl/activeX/activeX65.xml><?xml version="1.0" encoding="utf-8"?>
<ax:ocx xmlns:ax="http://schemas.microsoft.com/office/2006/activeX" xmlns:r="http://schemas.openxmlformats.org/officeDocument/2006/relationships" ax:classid="{8BD21D30-EC42-11CE-9E0D-00AA006002F3}" ax:persistence="persistStreamInit" r:id="rId1"/>
</file>

<file path=xl/activeX/activeX66.xml><?xml version="1.0" encoding="utf-8"?>
<ax:ocx xmlns:ax="http://schemas.microsoft.com/office/2006/activeX" xmlns:r="http://schemas.openxmlformats.org/officeDocument/2006/relationships" ax:classid="{8BD21D30-EC42-11CE-9E0D-00AA006002F3}" ax:persistence="persistStreamInit" r:id="rId1"/>
</file>

<file path=xl/activeX/activeX67.xml><?xml version="1.0" encoding="utf-8"?>
<ax:ocx xmlns:ax="http://schemas.microsoft.com/office/2006/activeX" xmlns:r="http://schemas.openxmlformats.org/officeDocument/2006/relationships" ax:classid="{8BD21D30-EC42-11CE-9E0D-00AA006002F3}" ax:persistence="persistStreamInit" r:id="rId1"/>
</file>

<file path=xl/activeX/activeX68.xml><?xml version="1.0" encoding="utf-8"?>
<ax:ocx xmlns:ax="http://schemas.microsoft.com/office/2006/activeX" xmlns:r="http://schemas.openxmlformats.org/officeDocument/2006/relationships" ax:classid="{8BD21D3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3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30-EC42-11CE-9E0D-00AA006002F3}" ax:persistence="persistStreamInit" r:id="rId1"/>
</file>

<file path=xl/activeX/activeX75.xml><?xml version="1.0" encoding="utf-8"?>
<ax:ocx xmlns:ax="http://schemas.microsoft.com/office/2006/activeX" xmlns:r="http://schemas.openxmlformats.org/officeDocument/2006/relationships" ax:classid="{8BD21D30-EC42-11CE-9E0D-00AA006002F3}" ax:persistence="persistStreamInit" r:id="rId1"/>
</file>

<file path=xl/activeX/activeX76.xml><?xml version="1.0" encoding="utf-8"?>
<ax:ocx xmlns:ax="http://schemas.microsoft.com/office/2006/activeX" xmlns:r="http://schemas.openxmlformats.org/officeDocument/2006/relationships" ax:classid="{8BD21D30-EC42-11CE-9E0D-00AA006002F3}" ax:persistence="persistStreamInit" r:id="rId1"/>
</file>

<file path=xl/activeX/activeX77.xml><?xml version="1.0" encoding="utf-8"?>
<ax:ocx xmlns:ax="http://schemas.microsoft.com/office/2006/activeX" xmlns:r="http://schemas.openxmlformats.org/officeDocument/2006/relationships" ax:classid="{8BD21D30-EC42-11CE-9E0D-00AA006002F3}" ax:persistence="persistStreamInit" r:id="rId1"/>
</file>

<file path=xl/activeX/activeX78.xml><?xml version="1.0" encoding="utf-8"?>
<ax:ocx xmlns:ax="http://schemas.microsoft.com/office/2006/activeX" xmlns:r="http://schemas.openxmlformats.org/officeDocument/2006/relationships" ax:classid="{8BD21D30-EC42-11CE-9E0D-00AA006002F3}" ax:persistence="persistStreamInit" r:id="rId1"/>
</file>

<file path=xl/activeX/activeX79.xml><?xml version="1.0" encoding="utf-8"?>
<ax:ocx xmlns:ax="http://schemas.microsoft.com/office/2006/activeX" xmlns:r="http://schemas.openxmlformats.org/officeDocument/2006/relationships" ax:classid="{8BD21D30-EC42-11CE-9E0D-00AA006002F3}" ax:persistence="persistStreamInit" r:id="rId1"/>
</file>

<file path=xl/activeX/activeX8.xml><?xml version="1.0" encoding="utf-8"?>
<ax:ocx xmlns:ax="http://schemas.microsoft.com/office/2006/activeX" xmlns:r="http://schemas.openxmlformats.org/officeDocument/2006/relationships" ax:classid="{8BD21D30-EC42-11CE-9E0D-00AA006002F3}" ax:persistence="persistStreamInit" r:id="rId1"/>
</file>

<file path=xl/activeX/activeX80.xml><?xml version="1.0" encoding="utf-8"?>
<ax:ocx xmlns:ax="http://schemas.microsoft.com/office/2006/activeX" xmlns:r="http://schemas.openxmlformats.org/officeDocument/2006/relationships" ax:classid="{8BD21D30-EC42-11CE-9E0D-00AA006002F3}" ax:persistence="persistStreamInit" r:id="rId1"/>
</file>

<file path=xl/activeX/activeX81.xml><?xml version="1.0" encoding="utf-8"?>
<ax:ocx xmlns:ax="http://schemas.microsoft.com/office/2006/activeX" xmlns:r="http://schemas.openxmlformats.org/officeDocument/2006/relationships" ax:classid="{8BD21D30-EC42-11CE-9E0D-00AA006002F3}" ax:persistence="persistStreamInit" r:id="rId1"/>
</file>

<file path=xl/activeX/activeX82.xml><?xml version="1.0" encoding="utf-8"?>
<ax:ocx xmlns:ax="http://schemas.microsoft.com/office/2006/activeX" xmlns:r="http://schemas.openxmlformats.org/officeDocument/2006/relationships" ax:classid="{8BD21D3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3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5512D11C-5CC6-11CF-8D67-00AA00BDCE1D}" ax:persistence="persistStream" r:id="rId1"/>
</file>

<file path=xl/activeX/activeX92.xml><?xml version="1.0" encoding="utf-8"?>
<ax:ocx xmlns:ax="http://schemas.microsoft.com/office/2006/activeX" xmlns:r="http://schemas.openxmlformats.org/officeDocument/2006/relationships" ax:classid="{5512D11C-5CC6-11CF-8D67-00AA00BDCE1D}" ax:persistence="persistStream" r:id="rId1"/>
</file>

<file path=xl/activeX/activeX93.xml><?xml version="1.0" encoding="utf-8"?>
<ax:ocx xmlns:ax="http://schemas.microsoft.com/office/2006/activeX" xmlns:r="http://schemas.openxmlformats.org/officeDocument/2006/relationships" ax:classid="{5512D11C-5CC6-11CF-8D67-00AA00BDCE1D}" ax:persistence="persistStream" r:id="rId1"/>
</file>

<file path=xl/activeX/activeX94.xml><?xml version="1.0" encoding="utf-8"?>
<ax:ocx xmlns:ax="http://schemas.microsoft.com/office/2006/activeX" xmlns:r="http://schemas.openxmlformats.org/officeDocument/2006/relationships" ax:classid="{5512D11C-5CC6-11CF-8D67-00AA00BDCE1D}" ax:persistence="persistStream" r:id="rId1"/>
</file>

<file path=xl/activeX/activeX95.xml><?xml version="1.0" encoding="utf-8"?>
<ax:ocx xmlns:ax="http://schemas.microsoft.com/office/2006/activeX" xmlns:r="http://schemas.openxmlformats.org/officeDocument/2006/relationships" ax:classid="{5512D11C-5CC6-11CF-8D67-00AA00BDCE1D}" ax:persistence="persistStream" r:id="rId1"/>
</file>

<file path=xl/activeX/activeX96.xml><?xml version="1.0" encoding="utf-8"?>
<ax:ocx xmlns:ax="http://schemas.microsoft.com/office/2006/activeX" xmlns:r="http://schemas.openxmlformats.org/officeDocument/2006/relationships" ax:classid="{5512D11C-5CC6-11CF-8D67-00AA00BDCE1D}" ax:persistence="persistStream" r:id="rId1"/>
</file>

<file path=xl/activeX/activeX97.xml><?xml version="1.0" encoding="utf-8"?>
<ax:ocx xmlns:ax="http://schemas.microsoft.com/office/2006/activeX" xmlns:r="http://schemas.openxmlformats.org/officeDocument/2006/relationships" ax:classid="{5512D11C-5CC6-11CF-8D67-00AA00BDCE1D}" ax:persistence="persistStream" r:id="rId1"/>
</file>

<file path=xl/activeX/activeX98.xml><?xml version="1.0" encoding="utf-8"?>
<ax:ocx xmlns:ax="http://schemas.microsoft.com/office/2006/activeX" xmlns:r="http://schemas.openxmlformats.org/officeDocument/2006/relationships" ax:classid="{5512D11C-5CC6-11CF-8D67-00AA00BDCE1D}" ax:persistence="persistStream" r:id="rId1"/>
</file>

<file path=xl/activeX/activeX99.xml><?xml version="1.0" encoding="utf-8"?>
<ax:ocx xmlns:ax="http://schemas.microsoft.com/office/2006/activeX" xmlns:r="http://schemas.openxmlformats.org/officeDocument/2006/relationships" ax:classid="{5512D11C-5CC6-11CF-8D67-00AA00BDCE1D}" ax:persistence="persistStream" r:id="rId1"/>
</file>

<file path=xl/ctrlProps/ctrlProp1.xml><?xml version="1.0" encoding="utf-8"?>
<formControlPr xmlns="http://schemas.microsoft.com/office/spreadsheetml/2009/9/main" objectType="Drop" dropStyle="combo" dx="22" fmlaLink="#REF!" fmlaRange="Parâmetros!$B$44:$B$46" sel="3" val="0"/>
</file>

<file path=xl/ctrlProps/ctrlProp10.xml><?xml version="1.0" encoding="utf-8"?>
<formControlPr xmlns="http://schemas.microsoft.com/office/spreadsheetml/2009/9/main" objectType="Drop" dropStyle="combo" dx="22" fmlaLink="#REF!" fmlaRange="Parâmetros!$E$35:$E$40" sel="0" val="0"/>
</file>

<file path=xl/ctrlProps/ctrlProp11.xml><?xml version="1.0" encoding="utf-8"?>
<formControlPr xmlns="http://schemas.microsoft.com/office/spreadsheetml/2009/9/main" objectType="Drop" dropStyle="combo" dx="22" fmlaLink="#REF!" fmlaRange="Parâmetros!$E$35:$E$40" sel="0" val="0"/>
</file>

<file path=xl/ctrlProps/ctrlProp12.xml><?xml version="1.0" encoding="utf-8"?>
<formControlPr xmlns="http://schemas.microsoft.com/office/spreadsheetml/2009/9/main" objectType="Drop" dropStyle="combo" dx="22" fmlaLink="#REF!" fmlaRange="Parâmetros!$B$44:$B$46" sel="3" val="0"/>
</file>

<file path=xl/ctrlProps/ctrlProp13.xml><?xml version="1.0" encoding="utf-8"?>
<formControlPr xmlns="http://schemas.microsoft.com/office/spreadsheetml/2009/9/main" objectType="Drop" dropStyle="combo" dx="22" fmlaLink="#REF!" fmlaRange="[1]Parâmetros!$E$35:$E$40" sel="0" val="0"/>
</file>

<file path=xl/ctrlProps/ctrlProp14.xml><?xml version="1.0" encoding="utf-8"?>
<formControlPr xmlns="http://schemas.microsoft.com/office/spreadsheetml/2009/9/main" objectType="Drop" dropStyle="combo" dx="22" fmlaLink="#REF!" fmlaRange="[1]Parâmetros!$E$35:$E$40" sel="0" val="0"/>
</file>

<file path=xl/ctrlProps/ctrlProp15.xml><?xml version="1.0" encoding="utf-8"?>
<formControlPr xmlns="http://schemas.microsoft.com/office/spreadsheetml/2009/9/main" objectType="Drop" dropStyle="combo" dx="22" fmlaLink="#REF!" fmlaRange="Parâmetros!$B$44:$B$46" sel="3" val="0"/>
</file>

<file path=xl/ctrlProps/ctrlProp16.xml><?xml version="1.0" encoding="utf-8"?>
<formControlPr xmlns="http://schemas.microsoft.com/office/spreadsheetml/2009/9/main" objectType="Drop" dropStyle="combo" dx="22" fmlaLink="#REF!" fmlaRange="Parâmetros!$E$35:$E$40" sel="0" val="0"/>
</file>

<file path=xl/ctrlProps/ctrlProp17.xml><?xml version="1.0" encoding="utf-8"?>
<formControlPr xmlns="http://schemas.microsoft.com/office/spreadsheetml/2009/9/main" objectType="Drop" dropStyle="combo" dx="22" fmlaLink="#REF!" fmlaRange="Parâmetros!$E$35:$E$40" sel="2" val="0"/>
</file>

<file path=xl/ctrlProps/ctrlProp18.xml><?xml version="1.0" encoding="utf-8"?>
<formControlPr xmlns="http://schemas.microsoft.com/office/spreadsheetml/2009/9/main" objectType="Drop" dropStyle="combo" dx="22" fmlaLink="#REF!" fmlaRange="Parâmetros!$E$35:$E$40" sel="2" val="0"/>
</file>

<file path=xl/ctrlProps/ctrlProp19.xml><?xml version="1.0" encoding="utf-8"?>
<formControlPr xmlns="http://schemas.microsoft.com/office/spreadsheetml/2009/9/main" objectType="Drop" dropStyle="combo" dx="22" fmlaLink="#REF!" fmlaRange="Parâmetros!$E$35:$E$40" sel="2" val="0"/>
</file>

<file path=xl/ctrlProps/ctrlProp2.xml><?xml version="1.0" encoding="utf-8"?>
<formControlPr xmlns="http://schemas.microsoft.com/office/spreadsheetml/2009/9/main" objectType="Drop" dropStyle="combo" dx="22" fmlaLink="#REF!" fmlaRange="Parâmetros!$E$35:$E$40" sel="0" val="0"/>
</file>

<file path=xl/ctrlProps/ctrlProp20.xml><?xml version="1.0" encoding="utf-8"?>
<formControlPr xmlns="http://schemas.microsoft.com/office/spreadsheetml/2009/9/main" objectType="Drop" dropStyle="combo" dx="22" fmlaLink="#REF!" fmlaRange="Parâmetros!$E$35:$E$40" sel="2" val="0"/>
</file>

<file path=xl/ctrlProps/ctrlProp21.xml><?xml version="1.0" encoding="utf-8"?>
<formControlPr xmlns="http://schemas.microsoft.com/office/spreadsheetml/2009/9/main" objectType="Drop" dropStyle="combo" dx="22" fmlaLink="#REF!" fmlaRange="Parâmetros!$E$35:$E$40" sel="2" val="0"/>
</file>

<file path=xl/ctrlProps/ctrlProp22.xml><?xml version="1.0" encoding="utf-8"?>
<formControlPr xmlns="http://schemas.microsoft.com/office/spreadsheetml/2009/9/main" objectType="Drop" dropStyle="combo" dx="22" fmlaLink="#REF!" fmlaRange="Parâmetros!$E$35:$E$40" sel="3" val="0"/>
</file>

<file path=xl/ctrlProps/ctrlProp23.xml><?xml version="1.0" encoding="utf-8"?>
<formControlPr xmlns="http://schemas.microsoft.com/office/spreadsheetml/2009/9/main" objectType="Drop" dropStyle="combo" dx="22" fmlaLink="#REF!" fmlaRange="Parâmetros!$E$35:$E$40" sel="5" val="0"/>
</file>

<file path=xl/ctrlProps/ctrlProp24.xml><?xml version="1.0" encoding="utf-8"?>
<formControlPr xmlns="http://schemas.microsoft.com/office/spreadsheetml/2009/9/main" objectType="Drop" dropStyle="combo" dx="22" fmlaLink="#REF!" fmlaRange="Parâmetros!$E$35:$E$40" sel="0" val="0"/>
</file>

<file path=xl/ctrlProps/ctrlProp25.xml><?xml version="1.0" encoding="utf-8"?>
<formControlPr xmlns="http://schemas.microsoft.com/office/spreadsheetml/2009/9/main" objectType="Drop" dropStyle="combo" dx="22" fmlaLink="#REF!" fmlaRange="Parâmetros!$E$35:$E$40" sel="0" val="0"/>
</file>

<file path=xl/ctrlProps/ctrlProp26.xml><?xml version="1.0" encoding="utf-8"?>
<formControlPr xmlns="http://schemas.microsoft.com/office/spreadsheetml/2009/9/main" objectType="Drop" dropStyle="combo" dx="22" fmlaLink="#REF!" fmlaRange="Parâmetros!$B$44:$B$46" sel="3" val="0"/>
</file>

<file path=xl/ctrlProps/ctrlProp27.xml><?xml version="1.0" encoding="utf-8"?>
<formControlPr xmlns="http://schemas.microsoft.com/office/spreadsheetml/2009/9/main" objectType="Drop" dropStyle="combo" dx="22" fmlaLink="#REF!" fmlaRange="Parâmetros!$B$52:$B$54" sel="3" val="0"/>
</file>

<file path=xl/ctrlProps/ctrlProp28.xml><?xml version="1.0" encoding="utf-8"?>
<formControlPr xmlns="http://schemas.microsoft.com/office/spreadsheetml/2009/9/main" objectType="Drop" dropStyle="combo" dx="22" fmlaLink="#REF!" fmlaRange="Parâmetros!$E$35:$E$40" sel="2" val="0"/>
</file>

<file path=xl/ctrlProps/ctrlProp29.xml><?xml version="1.0" encoding="utf-8"?>
<formControlPr xmlns="http://schemas.microsoft.com/office/spreadsheetml/2009/9/main" objectType="Drop" dropStyle="combo" dx="22" fmlaLink="#REF!" fmlaRange="Parâmetros!$E$35:$E$40" sel="2" val="0"/>
</file>

<file path=xl/ctrlProps/ctrlProp3.xml><?xml version="1.0" encoding="utf-8"?>
<formControlPr xmlns="http://schemas.microsoft.com/office/spreadsheetml/2009/9/main" objectType="Drop" dropStyle="combo" dx="22" fmlaLink="#REF!" fmlaRange="Parâmetros!$E$35:$E$40" sel="2" val="0"/>
</file>

<file path=xl/ctrlProps/ctrlProp30.xml><?xml version="1.0" encoding="utf-8"?>
<formControlPr xmlns="http://schemas.microsoft.com/office/spreadsheetml/2009/9/main" objectType="Drop" dropStyle="combo" dx="22" fmlaLink="#REF!" fmlaRange="Parâmetros!$E$35:$E$40" sel="2" val="0"/>
</file>

<file path=xl/ctrlProps/ctrlProp31.xml><?xml version="1.0" encoding="utf-8"?>
<formControlPr xmlns="http://schemas.microsoft.com/office/spreadsheetml/2009/9/main" objectType="Drop" dropStyle="combo" dx="22" fmlaLink="#REF!" fmlaRange="Parâmetros!$E$35:$E$40" sel="2" val="0"/>
</file>

<file path=xl/ctrlProps/ctrlProp32.xml><?xml version="1.0" encoding="utf-8"?>
<formControlPr xmlns="http://schemas.microsoft.com/office/spreadsheetml/2009/9/main" objectType="Drop" dropStyle="combo" dx="22" fmlaLink="#REF!" fmlaRange="Parâmetros!$E$35:$E$40" sel="2" val="0"/>
</file>

<file path=xl/ctrlProps/ctrlProp33.xml><?xml version="1.0" encoding="utf-8"?>
<formControlPr xmlns="http://schemas.microsoft.com/office/spreadsheetml/2009/9/main" objectType="Drop" dropStyle="combo" dx="22" fmlaLink="#REF!" fmlaRange="Parâmetros!$E$35:$E$40" sel="2" val="0"/>
</file>

<file path=xl/ctrlProps/ctrlProp34.xml><?xml version="1.0" encoding="utf-8"?>
<formControlPr xmlns="http://schemas.microsoft.com/office/spreadsheetml/2009/9/main" objectType="Drop" dropStyle="combo" dx="22" fmlaLink="#REF!" fmlaRange="Parâmetros!$E$35:$E$40" sel="4" val="0"/>
</file>

<file path=xl/ctrlProps/ctrlProp35.xml><?xml version="1.0" encoding="utf-8"?>
<formControlPr xmlns="http://schemas.microsoft.com/office/spreadsheetml/2009/9/main" objectType="Drop" dropStyle="combo" dx="22" fmlaLink="#REF!" fmlaRange="Parâmetros!$E$35:$E$40" sel="3" val="0"/>
</file>

<file path=xl/ctrlProps/ctrlProp36.xml><?xml version="1.0" encoding="utf-8"?>
<formControlPr xmlns="http://schemas.microsoft.com/office/spreadsheetml/2009/9/main" objectType="Drop" dropStyle="combo" dx="22" fmlaLink="#REF!" fmlaRange="Parâmetros!$E$35:$E$40" sel="2" val="0"/>
</file>

<file path=xl/ctrlProps/ctrlProp37.xml><?xml version="1.0" encoding="utf-8"?>
<formControlPr xmlns="http://schemas.microsoft.com/office/spreadsheetml/2009/9/main" objectType="Drop" dropStyle="combo" dx="22" fmlaLink="#REF!" fmlaRange="Parâmetros!$E$35:$E$40" sel="3" val="0"/>
</file>

<file path=xl/ctrlProps/ctrlProp38.xml><?xml version="1.0" encoding="utf-8"?>
<formControlPr xmlns="http://schemas.microsoft.com/office/spreadsheetml/2009/9/main" objectType="Drop" dropStyle="combo" dx="22" fmlaLink="#REF!" fmlaRange="Parâmetros!$B$52:$B$54" sel="3" val="0"/>
</file>

<file path=xl/ctrlProps/ctrlProp39.xml><?xml version="1.0" encoding="utf-8"?>
<formControlPr xmlns="http://schemas.microsoft.com/office/spreadsheetml/2009/9/main" objectType="Drop" dropStyle="combo" dx="22" fmlaLink="#REF!" fmlaRange="[1]Parâmetros!$E$35:$E$40" sel="0" val="0"/>
</file>

<file path=xl/ctrlProps/ctrlProp4.xml><?xml version="1.0" encoding="utf-8"?>
<formControlPr xmlns="http://schemas.microsoft.com/office/spreadsheetml/2009/9/main" objectType="Drop" dropStyle="combo" dx="22" fmlaLink="#REF!" fmlaRange="Parâmetros!$E$35:$E$40" sel="2" val="0"/>
</file>

<file path=xl/ctrlProps/ctrlProp40.xml><?xml version="1.0" encoding="utf-8"?>
<formControlPr xmlns="http://schemas.microsoft.com/office/spreadsheetml/2009/9/main" objectType="Drop" dropStyle="combo" dx="22" fmlaLink="#REF!" fmlaRange="[1]Parâmetros!$E$35:$E$40" sel="0" val="0"/>
</file>

<file path=xl/ctrlProps/ctrlProp41.xml><?xml version="1.0" encoding="utf-8"?>
<formControlPr xmlns="http://schemas.microsoft.com/office/spreadsheetml/2009/9/main" objectType="Drop" dropStyle="combo" dx="22" fmlaLink="#REF!" fmlaRange="[1]Parâmetros!$E$35:$E$40" sel="0" val="0"/>
</file>

<file path=xl/ctrlProps/ctrlProp42.xml><?xml version="1.0" encoding="utf-8"?>
<formControlPr xmlns="http://schemas.microsoft.com/office/spreadsheetml/2009/9/main" objectType="Drop" dropStyle="combo" dx="22" fmlaLink="#REF!" fmlaRange="[1]Parâmetros!$E$35:$E$40" sel="0" val="0"/>
</file>

<file path=xl/ctrlProps/ctrlProp43.xml><?xml version="1.0" encoding="utf-8"?>
<formControlPr xmlns="http://schemas.microsoft.com/office/spreadsheetml/2009/9/main" objectType="Drop" dropStyle="combo" dx="22" fmlaLink="#REF!" fmlaRange="Parâmetros!$B$52:$B$54" sel="3" val="0"/>
</file>

<file path=xl/ctrlProps/ctrlProp44.xml><?xml version="1.0" encoding="utf-8"?>
<formControlPr xmlns="http://schemas.microsoft.com/office/spreadsheetml/2009/9/main" objectType="Drop" dropStyle="combo" dx="22" fmlaLink="#REF!" fmlaRange="Parâmetros!$E$35:$E$40" sel="2" val="0"/>
</file>

<file path=xl/ctrlProps/ctrlProp45.xml><?xml version="1.0" encoding="utf-8"?>
<formControlPr xmlns="http://schemas.microsoft.com/office/spreadsheetml/2009/9/main" objectType="Drop" dropStyle="combo" dx="22" fmlaLink="#REF!" fmlaRange="Parâmetros!$E$35:$E$40" sel="2" val="0"/>
</file>

<file path=xl/ctrlProps/ctrlProp46.xml><?xml version="1.0" encoding="utf-8"?>
<formControlPr xmlns="http://schemas.microsoft.com/office/spreadsheetml/2009/9/main" objectType="Drop" dropStyle="combo" dx="22" fmlaLink="#REF!" fmlaRange="Parâmetros!$E$35:$E$40" sel="2" val="0"/>
</file>

<file path=xl/ctrlProps/ctrlProp47.xml><?xml version="1.0" encoding="utf-8"?>
<formControlPr xmlns="http://schemas.microsoft.com/office/spreadsheetml/2009/9/main" objectType="Drop" dropStyle="combo" dx="22" fmlaLink="#REF!" fmlaRange="Parâmetros!$E$35:$E$40" sel="2" val="0"/>
</file>

<file path=xl/ctrlProps/ctrlProp48.xml><?xml version="1.0" encoding="utf-8"?>
<formControlPr xmlns="http://schemas.microsoft.com/office/spreadsheetml/2009/9/main" objectType="Drop" dropStyle="combo" dx="22" fmlaLink="#REF!" fmlaRange="Parâmetros!$E$35:$E$40" sel="2" val="0"/>
</file>

<file path=xl/ctrlProps/ctrlProp49.xml><?xml version="1.0" encoding="utf-8"?>
<formControlPr xmlns="http://schemas.microsoft.com/office/spreadsheetml/2009/9/main" objectType="Drop" dropStyle="combo" dx="22" fmlaLink="#REF!" fmlaRange="Parâmetros!$E$35:$E$40" sel="2" val="0"/>
</file>

<file path=xl/ctrlProps/ctrlProp5.xml><?xml version="1.0" encoding="utf-8"?>
<formControlPr xmlns="http://schemas.microsoft.com/office/spreadsheetml/2009/9/main" objectType="Drop" dropStyle="combo" dx="22" fmlaLink="#REF!" fmlaRange="Parâmetros!$E$35:$E$40" sel="2" val="0"/>
</file>

<file path=xl/ctrlProps/ctrlProp50.xml><?xml version="1.0" encoding="utf-8"?>
<formControlPr xmlns="http://schemas.microsoft.com/office/spreadsheetml/2009/9/main" objectType="Drop" dropStyle="combo" dx="22" fmlaLink="#REF!" fmlaRange="Parâmetros!$E$35:$E$40" sel="4" val="0"/>
</file>

<file path=xl/ctrlProps/ctrlProp51.xml><?xml version="1.0" encoding="utf-8"?>
<formControlPr xmlns="http://schemas.microsoft.com/office/spreadsheetml/2009/9/main" objectType="Drop" dropStyle="combo" dx="22" fmlaLink="#REF!" fmlaRange="Parâmetros!$E$35:$E$40" sel="3" val="0"/>
</file>

<file path=xl/ctrlProps/ctrlProp52.xml><?xml version="1.0" encoding="utf-8"?>
<formControlPr xmlns="http://schemas.microsoft.com/office/spreadsheetml/2009/9/main" objectType="Drop" dropStyle="combo" dx="22" fmlaLink="#REF!" fmlaRange="Parâmetros!$E$35:$E$40" sel="2" val="0"/>
</file>

<file path=xl/ctrlProps/ctrlProp53.xml><?xml version="1.0" encoding="utf-8"?>
<formControlPr xmlns="http://schemas.microsoft.com/office/spreadsheetml/2009/9/main" objectType="Drop" dropStyle="combo" dx="22" fmlaLink="#REF!" fmlaRange="Parâmetros!$E$35:$E$40" sel="3" val="0"/>
</file>

<file path=xl/ctrlProps/ctrlProp54.xml><?xml version="1.0" encoding="utf-8"?>
<formControlPr xmlns="http://schemas.microsoft.com/office/spreadsheetml/2009/9/main" objectType="Drop" dropStyle="combo" dx="22" fmlaLink="#REF!" fmlaRange="Parâmetros!$B$52:$B$54" sel="3" val="0"/>
</file>

<file path=xl/ctrlProps/ctrlProp6.xml><?xml version="1.0" encoding="utf-8"?>
<formControlPr xmlns="http://schemas.microsoft.com/office/spreadsheetml/2009/9/main" objectType="Drop" dropStyle="combo" dx="22" fmlaLink="#REF!" fmlaRange="Parâmetros!$E$35:$E$40" sel="2" val="0"/>
</file>

<file path=xl/ctrlProps/ctrlProp7.xml><?xml version="1.0" encoding="utf-8"?>
<formControlPr xmlns="http://schemas.microsoft.com/office/spreadsheetml/2009/9/main" objectType="Drop" dropStyle="combo" dx="22" fmlaLink="#REF!" fmlaRange="Parâmetros!$E$35:$E$40" sel="2" val="0"/>
</file>

<file path=xl/ctrlProps/ctrlProp8.xml><?xml version="1.0" encoding="utf-8"?>
<formControlPr xmlns="http://schemas.microsoft.com/office/spreadsheetml/2009/9/main" objectType="Drop" dropStyle="combo" dx="22" fmlaLink="#REF!" fmlaRange="Parâmetros!$E$35:$E$40" sel="3" val="0"/>
</file>

<file path=xl/ctrlProps/ctrlProp9.xml><?xml version="1.0" encoding="utf-8"?>
<formControlPr xmlns="http://schemas.microsoft.com/office/spreadsheetml/2009/9/main" objectType="Drop" dropStyle="combo" dx="22" fmlaLink="#REF!" fmlaRange="Parâmetros!$E$35:$E$40" sel="5" val="0"/>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Mensagem!A1"/><Relationship Id="rId4" Type="http://schemas.openxmlformats.org/officeDocument/2006/relationships/image" Target="http://portal.basf-sa.com.br/vgn/images/portal/cit_731/37/2/47440706Logo%20BASF%20preto.jpg" TargetMode="External"/></Relationships>
</file>

<file path=xl/drawings/_rels/drawing10.xml.rels><?xml version="1.0" encoding="UTF-8" standalone="yes"?>
<Relationships xmlns="http://schemas.openxmlformats.org/package/2006/relationships"><Relationship Id="rId8" Type="http://schemas.openxmlformats.org/officeDocument/2006/relationships/image" Target="../media/image11.png"/><Relationship Id="rId3" Type="http://schemas.openxmlformats.org/officeDocument/2006/relationships/hyperlink" Target="#&#205;ndice!A1"/><Relationship Id="rId7" Type="http://schemas.openxmlformats.org/officeDocument/2006/relationships/hyperlink" Target="#'9. Gest&#227;o da Qualidade'!A1"/><Relationship Id="rId2" Type="http://schemas.openxmlformats.org/officeDocument/2006/relationships/image" Target="http://portal.basf-sa.com.br/vgn/images/portal/cit_731/37/2/47440706Logo%20BASF%20preto.jpg" TargetMode="External"/><Relationship Id="rId1" Type="http://schemas.openxmlformats.org/officeDocument/2006/relationships/image" Target="../media/image2.jpeg"/><Relationship Id="rId6" Type="http://schemas.openxmlformats.org/officeDocument/2006/relationships/image" Target="../media/image1.png"/><Relationship Id="rId5" Type="http://schemas.openxmlformats.org/officeDocument/2006/relationships/hyperlink" Target="#'11. Seguran&#231;a do Trabalho'!A1"/><Relationship Id="rId4" Type="http://schemas.openxmlformats.org/officeDocument/2006/relationships/image" Target="../media/image3.png"/></Relationships>
</file>

<file path=xl/drawings/_rels/drawing11.xml.rels><?xml version="1.0" encoding="UTF-8" standalone="yes"?>
<Relationships xmlns="http://schemas.openxmlformats.org/package/2006/relationships"><Relationship Id="rId8" Type="http://schemas.openxmlformats.org/officeDocument/2006/relationships/image" Target="../media/image11.png"/><Relationship Id="rId3" Type="http://schemas.openxmlformats.org/officeDocument/2006/relationships/hyperlink" Target="#&#205;ndice!A1"/><Relationship Id="rId7" Type="http://schemas.openxmlformats.org/officeDocument/2006/relationships/hyperlink" Target="#'10. Gest&#227;o Ambiental'!A1"/><Relationship Id="rId2" Type="http://schemas.openxmlformats.org/officeDocument/2006/relationships/image" Target="http://portal.basf-sa.com.br/vgn/images/portal/cit_731/37/2/47440706Logo%20BASF%20preto.jpg" TargetMode="External"/><Relationship Id="rId1" Type="http://schemas.openxmlformats.org/officeDocument/2006/relationships/image" Target="../media/image2.jpeg"/><Relationship Id="rId6" Type="http://schemas.openxmlformats.org/officeDocument/2006/relationships/image" Target="../media/image1.png"/><Relationship Id="rId5" Type="http://schemas.openxmlformats.org/officeDocument/2006/relationships/hyperlink" Target="#'12. Transportes'!A1"/><Relationship Id="rId4" Type="http://schemas.openxmlformats.org/officeDocument/2006/relationships/image" Target="../media/image3.png"/></Relationships>
</file>

<file path=xl/drawings/_rels/drawing12.xml.rels><?xml version="1.0" encoding="UTF-8" standalone="yes"?>
<Relationships xmlns="http://schemas.openxmlformats.org/package/2006/relationships"><Relationship Id="rId8" Type="http://schemas.openxmlformats.org/officeDocument/2006/relationships/image" Target="../media/image11.png"/><Relationship Id="rId3" Type="http://schemas.openxmlformats.org/officeDocument/2006/relationships/hyperlink" Target="#&#205;ndice!A1"/><Relationship Id="rId7" Type="http://schemas.openxmlformats.org/officeDocument/2006/relationships/hyperlink" Target="#'11. Seguran&#231;a do Trabalho'!A1"/><Relationship Id="rId2" Type="http://schemas.openxmlformats.org/officeDocument/2006/relationships/image" Target="http://portal.basf-sa.com.br/vgn/images/portal/cit_731/37/2/47440706Logo%20BASF%20preto.jpg" TargetMode="External"/><Relationship Id="rId1" Type="http://schemas.openxmlformats.org/officeDocument/2006/relationships/image" Target="../media/image2.jpeg"/><Relationship Id="rId6" Type="http://schemas.openxmlformats.org/officeDocument/2006/relationships/image" Target="../media/image1.png"/><Relationship Id="rId5" Type="http://schemas.openxmlformats.org/officeDocument/2006/relationships/hyperlink" Target="#'13. Armazenagem e CD'!A1"/><Relationship Id="rId4" Type="http://schemas.openxmlformats.org/officeDocument/2006/relationships/image" Target="../media/image3.png"/></Relationships>
</file>

<file path=xl/drawings/_rels/drawing13.xml.rels><?xml version="1.0" encoding="UTF-8" standalone="yes"?>
<Relationships xmlns="http://schemas.openxmlformats.org/package/2006/relationships"><Relationship Id="rId8" Type="http://schemas.openxmlformats.org/officeDocument/2006/relationships/image" Target="../media/image11.png"/><Relationship Id="rId3" Type="http://schemas.openxmlformats.org/officeDocument/2006/relationships/hyperlink" Target="#&#205;ndice!A1"/><Relationship Id="rId7" Type="http://schemas.openxmlformats.org/officeDocument/2006/relationships/hyperlink" Target="#'12. Transportes'!A1"/><Relationship Id="rId2" Type="http://schemas.openxmlformats.org/officeDocument/2006/relationships/image" Target="http://portal.basf-sa.com.br/vgn/images/portal/cit_731/37/2/47440706Logo%20BASF%20preto.jpg" TargetMode="External"/><Relationship Id="rId1" Type="http://schemas.openxmlformats.org/officeDocument/2006/relationships/image" Target="../media/image2.jpeg"/><Relationship Id="rId6" Type="http://schemas.openxmlformats.org/officeDocument/2006/relationships/image" Target="../media/image1.png"/><Relationship Id="rId5" Type="http://schemas.openxmlformats.org/officeDocument/2006/relationships/hyperlink" Target="#'14. Com&#233;nt&#225;rios'!A1"/><Relationship Id="rId4" Type="http://schemas.openxmlformats.org/officeDocument/2006/relationships/image" Target="../media/image3.png"/></Relationships>
</file>

<file path=xl/drawings/_rels/drawing14.xml.rels><?xml version="1.0" encoding="UTF-8" standalone="yes"?>
<Relationships xmlns="http://schemas.openxmlformats.org/package/2006/relationships"><Relationship Id="rId2" Type="http://schemas.openxmlformats.org/officeDocument/2006/relationships/image" Target="http://portal.basf-sa.com.br/vgn/images/portal/cit_731/37/2/47440706Logo%20BASF%20preto.jpg" TargetMode="External"/><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3" Type="http://schemas.openxmlformats.org/officeDocument/2006/relationships/hyperlink" Target="#&#205;ndice!A1"/><Relationship Id="rId2" Type="http://schemas.openxmlformats.org/officeDocument/2006/relationships/image" Target="http://portal.basf-sa.com.br/vgn/images/portal/cit_731/37/2/47440706Logo%20BASF%20preto.jpg" TargetMode="External"/><Relationship Id="rId1" Type="http://schemas.openxmlformats.org/officeDocument/2006/relationships/image" Target="../media/image2.jpeg"/><Relationship Id="rId6" Type="http://schemas.openxmlformats.org/officeDocument/2006/relationships/image" Target="../media/image1.png"/><Relationship Id="rId5" Type="http://schemas.openxmlformats.org/officeDocument/2006/relationships/hyperlink" Target="#'1. Dados Gerais'!A1"/><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8" Type="http://schemas.openxmlformats.org/officeDocument/2006/relationships/image" Target="../media/image11.png"/><Relationship Id="rId3" Type="http://schemas.openxmlformats.org/officeDocument/2006/relationships/hyperlink" Target="#&#205;ndice!A1"/><Relationship Id="rId7" Type="http://schemas.openxmlformats.org/officeDocument/2006/relationships/hyperlink" Target="#Mensagem!A1"/><Relationship Id="rId2" Type="http://schemas.openxmlformats.org/officeDocument/2006/relationships/image" Target="http://portal.basf-sa.com.br/vgn/images/portal/cit_731/37/2/47440706Logo%20BASF%20preto.jpg" TargetMode="External"/><Relationship Id="rId1" Type="http://schemas.openxmlformats.org/officeDocument/2006/relationships/image" Target="../media/image2.jpeg"/><Relationship Id="rId6" Type="http://schemas.openxmlformats.org/officeDocument/2006/relationships/image" Target="../media/image1.png"/><Relationship Id="rId5" Type="http://schemas.openxmlformats.org/officeDocument/2006/relationships/hyperlink" Target="#'2. Principais Clientes'!A1"/><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8" Type="http://schemas.openxmlformats.org/officeDocument/2006/relationships/image" Target="../media/image11.png"/><Relationship Id="rId3" Type="http://schemas.openxmlformats.org/officeDocument/2006/relationships/hyperlink" Target="#'1. Dados Gerais'!A1"/><Relationship Id="rId7" Type="http://schemas.openxmlformats.org/officeDocument/2006/relationships/image" Target="../media/image1.png"/><Relationship Id="rId2" Type="http://schemas.openxmlformats.org/officeDocument/2006/relationships/image" Target="http://portal.basf-sa.com.br/vgn/images/portal/cit_731/37/2/47440706Logo%20BASF%20preto.jpg" TargetMode="External"/><Relationship Id="rId1" Type="http://schemas.openxmlformats.org/officeDocument/2006/relationships/image" Target="../media/image2.jpeg"/><Relationship Id="rId6" Type="http://schemas.openxmlformats.org/officeDocument/2006/relationships/hyperlink" Target="#'3. Principais Fornecedores'!A1"/><Relationship Id="rId5" Type="http://schemas.openxmlformats.org/officeDocument/2006/relationships/image" Target="../media/image3.png"/><Relationship Id="rId4" Type="http://schemas.openxmlformats.org/officeDocument/2006/relationships/hyperlink" Target="#&#205;ndice!A1"/></Relationships>
</file>

<file path=xl/drawings/_rels/drawing5.xml.rels><?xml version="1.0" encoding="UTF-8" standalone="yes"?>
<Relationships xmlns="http://schemas.openxmlformats.org/package/2006/relationships"><Relationship Id="rId8" Type="http://schemas.openxmlformats.org/officeDocument/2006/relationships/image" Target="http://portal.basf-sa.com.br/vgn/images/portal/cit_731/37/2/47440706Logo%20BASF%20preto.jpg" TargetMode="External"/><Relationship Id="rId3" Type="http://schemas.openxmlformats.org/officeDocument/2006/relationships/hyperlink" Target="#'4. Caracter&#237;sticas Essenciais'!A1"/><Relationship Id="rId7" Type="http://schemas.openxmlformats.org/officeDocument/2006/relationships/image" Target="../media/image2.jpeg"/><Relationship Id="rId2" Type="http://schemas.openxmlformats.org/officeDocument/2006/relationships/image" Target="../media/image3.png"/><Relationship Id="rId1" Type="http://schemas.openxmlformats.org/officeDocument/2006/relationships/hyperlink" Target="#&#205;ndice!A1"/><Relationship Id="rId6" Type="http://schemas.openxmlformats.org/officeDocument/2006/relationships/image" Target="../media/image11.png"/><Relationship Id="rId5" Type="http://schemas.openxmlformats.org/officeDocument/2006/relationships/hyperlink" Target="#'2. Principais Clientes'!A1"/><Relationship Id="rId4" Type="http://schemas.openxmlformats.org/officeDocument/2006/relationships/image" Target="../media/image1.png"/></Relationships>
</file>

<file path=xl/drawings/_rels/drawing6.xml.rels><?xml version="1.0" encoding="UTF-8" standalone="yes"?>
<Relationships xmlns="http://schemas.openxmlformats.org/package/2006/relationships"><Relationship Id="rId8" Type="http://schemas.openxmlformats.org/officeDocument/2006/relationships/image" Target="../media/image11.png"/><Relationship Id="rId3" Type="http://schemas.openxmlformats.org/officeDocument/2006/relationships/hyperlink" Target="#&#205;ndice!A1"/><Relationship Id="rId7" Type="http://schemas.openxmlformats.org/officeDocument/2006/relationships/hyperlink" Target="#'3. Principais Fornecedores'!A1"/><Relationship Id="rId2" Type="http://schemas.openxmlformats.org/officeDocument/2006/relationships/image" Target="http://portal.basf-sa.com.br/vgn/images/portal/cit_731/37/2/47440706Logo%20BASF%20preto.jpg" TargetMode="External"/><Relationship Id="rId1" Type="http://schemas.openxmlformats.org/officeDocument/2006/relationships/image" Target="../media/image2.jpeg"/><Relationship Id="rId6" Type="http://schemas.openxmlformats.org/officeDocument/2006/relationships/image" Target="../media/image1.png"/><Relationship Id="rId5" Type="http://schemas.openxmlformats.org/officeDocument/2006/relationships/hyperlink" Target="#'5. Produto sens&#237;vel_controlado'!A1"/><Relationship Id="rId4" Type="http://schemas.openxmlformats.org/officeDocument/2006/relationships/image" Target="../media/image3.png"/></Relationships>
</file>

<file path=xl/drawings/_rels/drawing7.xml.rels><?xml version="1.0" encoding="UTF-8" standalone="yes"?>
<Relationships xmlns="http://schemas.openxmlformats.org/package/2006/relationships"><Relationship Id="rId8" Type="http://schemas.openxmlformats.org/officeDocument/2006/relationships/image" Target="http://portal.basf-sa.com.br/vgn/images/portal/cit_731/37/2/47440706Logo%20BASF%20preto.jpg" TargetMode="External"/><Relationship Id="rId3" Type="http://schemas.openxmlformats.org/officeDocument/2006/relationships/hyperlink" Target="#'9. Gest&#227;o da Qualidade'!A1"/><Relationship Id="rId7" Type="http://schemas.openxmlformats.org/officeDocument/2006/relationships/image" Target="../media/image2.jpeg"/><Relationship Id="rId2" Type="http://schemas.openxmlformats.org/officeDocument/2006/relationships/image" Target="../media/image3.png"/><Relationship Id="rId1" Type="http://schemas.openxmlformats.org/officeDocument/2006/relationships/hyperlink" Target="#&#205;ndice!A1"/><Relationship Id="rId6" Type="http://schemas.openxmlformats.org/officeDocument/2006/relationships/image" Target="../media/image11.png"/><Relationship Id="rId5" Type="http://schemas.openxmlformats.org/officeDocument/2006/relationships/hyperlink" Target="#'4. Caracter&#237;sticas Essenciais'!A1"/><Relationship Id="rId4" Type="http://schemas.openxmlformats.org/officeDocument/2006/relationships/image" Target="../media/image1.png"/></Relationships>
</file>

<file path=xl/drawings/_rels/drawing8.xml.rels><?xml version="1.0" encoding="UTF-8" standalone="yes"?>
<Relationships xmlns="http://schemas.openxmlformats.org/package/2006/relationships"><Relationship Id="rId8" Type="http://schemas.openxmlformats.org/officeDocument/2006/relationships/image" Target="../media/image11.png"/><Relationship Id="rId3" Type="http://schemas.openxmlformats.org/officeDocument/2006/relationships/hyperlink" Target="#&#205;ndice!A1"/><Relationship Id="rId7" Type="http://schemas.openxmlformats.org/officeDocument/2006/relationships/hyperlink" Target="#'5. Produto sens&#237;vel_controlado'!A1"/><Relationship Id="rId2" Type="http://schemas.openxmlformats.org/officeDocument/2006/relationships/image" Target="http://portal.basf-sa.com.br/vgn/images/portal/cit_731/37/2/47440706Logo%20BASF%20preto.jpg" TargetMode="External"/><Relationship Id="rId1" Type="http://schemas.openxmlformats.org/officeDocument/2006/relationships/image" Target="../media/image2.jpeg"/><Relationship Id="rId6" Type="http://schemas.openxmlformats.org/officeDocument/2006/relationships/image" Target="../media/image1.png"/><Relationship Id="rId5" Type="http://schemas.openxmlformats.org/officeDocument/2006/relationships/hyperlink" Target="#'9. Gest&#227;o da Qualidade'!A1"/><Relationship Id="rId4" Type="http://schemas.openxmlformats.org/officeDocument/2006/relationships/image" Target="../media/image3.png"/></Relationships>
</file>

<file path=xl/drawings/_rels/drawing9.xml.rels><?xml version="1.0" encoding="UTF-8" standalone="yes"?>
<Relationships xmlns="http://schemas.openxmlformats.org/package/2006/relationships"><Relationship Id="rId8" Type="http://schemas.openxmlformats.org/officeDocument/2006/relationships/image" Target="../media/image11.png"/><Relationship Id="rId3" Type="http://schemas.openxmlformats.org/officeDocument/2006/relationships/hyperlink" Target="#&#205;ndice!A1"/><Relationship Id="rId7" Type="http://schemas.openxmlformats.org/officeDocument/2006/relationships/hyperlink" Target="#'6. Homologa&#231;&#227;o de Embalagens'!A1"/><Relationship Id="rId2" Type="http://schemas.openxmlformats.org/officeDocument/2006/relationships/image" Target="http://portal.basf-sa.com.br/vgn/images/portal/cit_731/37/2/47440706Logo%20BASF%20preto.jpg" TargetMode="External"/><Relationship Id="rId1" Type="http://schemas.openxmlformats.org/officeDocument/2006/relationships/image" Target="../media/image2.jpeg"/><Relationship Id="rId6" Type="http://schemas.openxmlformats.org/officeDocument/2006/relationships/image" Target="../media/image1.png"/><Relationship Id="rId5" Type="http://schemas.openxmlformats.org/officeDocument/2006/relationships/hyperlink" Target="#'10. Gest&#227;o Ambiental'!A1"/><Relationship Id="rId4"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8.emf"/><Relationship Id="rId7" Type="http://schemas.openxmlformats.org/officeDocument/2006/relationships/image" Target="../media/image5.emf"/><Relationship Id="rId2" Type="http://schemas.openxmlformats.org/officeDocument/2006/relationships/image" Target="../media/image9.emf"/><Relationship Id="rId1" Type="http://schemas.openxmlformats.org/officeDocument/2006/relationships/image" Target="../media/image10.emf"/><Relationship Id="rId6" Type="http://schemas.openxmlformats.org/officeDocument/2006/relationships/image" Target="../media/image4.emf"/><Relationship Id="rId5" Type="http://schemas.openxmlformats.org/officeDocument/2006/relationships/image" Target="../media/image6.emf"/><Relationship Id="rId4" Type="http://schemas.openxmlformats.org/officeDocument/2006/relationships/image" Target="../media/image7.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3.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14.emf"/><Relationship Id="rId1" Type="http://schemas.openxmlformats.org/officeDocument/2006/relationships/image" Target="../media/image15.emf"/></Relationships>
</file>

<file path=xl/drawings/_rels/vmlDrawing6.vml.rels><?xml version="1.0" encoding="UTF-8" standalone="yes"?>
<Relationships xmlns="http://schemas.openxmlformats.org/package/2006/relationships"><Relationship Id="rId8" Type="http://schemas.openxmlformats.org/officeDocument/2006/relationships/image" Target="../media/image25.emf"/><Relationship Id="rId13" Type="http://schemas.openxmlformats.org/officeDocument/2006/relationships/image" Target="../media/image20.emf"/><Relationship Id="rId3" Type="http://schemas.openxmlformats.org/officeDocument/2006/relationships/image" Target="../media/image30.emf"/><Relationship Id="rId7" Type="http://schemas.openxmlformats.org/officeDocument/2006/relationships/image" Target="../media/image26.emf"/><Relationship Id="rId12" Type="http://schemas.openxmlformats.org/officeDocument/2006/relationships/image" Target="../media/image21.emf"/><Relationship Id="rId2" Type="http://schemas.openxmlformats.org/officeDocument/2006/relationships/image" Target="../media/image16.emf"/><Relationship Id="rId16" Type="http://schemas.openxmlformats.org/officeDocument/2006/relationships/image" Target="../media/image17.emf"/><Relationship Id="rId1" Type="http://schemas.openxmlformats.org/officeDocument/2006/relationships/image" Target="../media/image31.emf"/><Relationship Id="rId6" Type="http://schemas.openxmlformats.org/officeDocument/2006/relationships/image" Target="../media/image27.emf"/><Relationship Id="rId11" Type="http://schemas.openxmlformats.org/officeDocument/2006/relationships/image" Target="../media/image22.emf"/><Relationship Id="rId5" Type="http://schemas.openxmlformats.org/officeDocument/2006/relationships/image" Target="../media/image28.emf"/><Relationship Id="rId15" Type="http://schemas.openxmlformats.org/officeDocument/2006/relationships/image" Target="../media/image18.emf"/><Relationship Id="rId10" Type="http://schemas.openxmlformats.org/officeDocument/2006/relationships/image" Target="../media/image23.emf"/><Relationship Id="rId4" Type="http://schemas.openxmlformats.org/officeDocument/2006/relationships/image" Target="../media/image29.emf"/><Relationship Id="rId9" Type="http://schemas.openxmlformats.org/officeDocument/2006/relationships/image" Target="../media/image24.emf"/><Relationship Id="rId14" Type="http://schemas.openxmlformats.org/officeDocument/2006/relationships/image" Target="../media/image19.emf"/></Relationships>
</file>

<file path=xl/drawings/_rels/vmlDrawing7.vml.rels><?xml version="1.0" encoding="UTF-8" standalone="yes"?>
<Relationships xmlns="http://schemas.openxmlformats.org/package/2006/relationships"><Relationship Id="rId8" Type="http://schemas.openxmlformats.org/officeDocument/2006/relationships/image" Target="../media/image32.emf"/><Relationship Id="rId3" Type="http://schemas.openxmlformats.org/officeDocument/2006/relationships/image" Target="../media/image37.emf"/><Relationship Id="rId7" Type="http://schemas.openxmlformats.org/officeDocument/2006/relationships/image" Target="../media/image33.emf"/><Relationship Id="rId2" Type="http://schemas.openxmlformats.org/officeDocument/2006/relationships/image" Target="../media/image38.emf"/><Relationship Id="rId1" Type="http://schemas.openxmlformats.org/officeDocument/2006/relationships/image" Target="../media/image39.emf"/><Relationship Id="rId6" Type="http://schemas.openxmlformats.org/officeDocument/2006/relationships/image" Target="../media/image34.emf"/><Relationship Id="rId5" Type="http://schemas.openxmlformats.org/officeDocument/2006/relationships/image" Target="../media/image35.emf"/><Relationship Id="rId4" Type="http://schemas.openxmlformats.org/officeDocument/2006/relationships/image" Target="../media/image36.emf"/><Relationship Id="rId9" Type="http://schemas.openxmlformats.org/officeDocument/2006/relationships/image" Target="../media/image16.emf"/></Relationships>
</file>

<file path=xl/drawings/_rels/vmlDrawing8.vml.rels><?xml version="1.0" encoding="UTF-8" standalone="yes"?>
<Relationships xmlns="http://schemas.openxmlformats.org/package/2006/relationships"><Relationship Id="rId8" Type="http://schemas.openxmlformats.org/officeDocument/2006/relationships/image" Target="../media/image43.emf"/><Relationship Id="rId3" Type="http://schemas.openxmlformats.org/officeDocument/2006/relationships/image" Target="../media/image48.emf"/><Relationship Id="rId7" Type="http://schemas.openxmlformats.org/officeDocument/2006/relationships/image" Target="../media/image44.emf"/><Relationship Id="rId2" Type="http://schemas.openxmlformats.org/officeDocument/2006/relationships/image" Target="../media/image49.emf"/><Relationship Id="rId1" Type="http://schemas.openxmlformats.org/officeDocument/2006/relationships/image" Target="../media/image16.emf"/><Relationship Id="rId6" Type="http://schemas.openxmlformats.org/officeDocument/2006/relationships/image" Target="../media/image45.emf"/><Relationship Id="rId11" Type="http://schemas.openxmlformats.org/officeDocument/2006/relationships/image" Target="../media/image40.emf"/><Relationship Id="rId5" Type="http://schemas.openxmlformats.org/officeDocument/2006/relationships/image" Target="../media/image46.emf"/><Relationship Id="rId10" Type="http://schemas.openxmlformats.org/officeDocument/2006/relationships/image" Target="../media/image41.emf"/><Relationship Id="rId4" Type="http://schemas.openxmlformats.org/officeDocument/2006/relationships/image" Target="../media/image47.emf"/><Relationship Id="rId9" Type="http://schemas.openxmlformats.org/officeDocument/2006/relationships/image" Target="../media/image42.emf"/></Relationships>
</file>

<file path=xl/drawings/_rels/vmlDrawing9.vml.rels><?xml version="1.0" encoding="UTF-8" standalone="yes"?>
<Relationships xmlns="http://schemas.openxmlformats.org/package/2006/relationships"><Relationship Id="rId8" Type="http://schemas.openxmlformats.org/officeDocument/2006/relationships/image" Target="../media/image59.emf"/><Relationship Id="rId13" Type="http://schemas.openxmlformats.org/officeDocument/2006/relationships/image" Target="../media/image55.emf"/><Relationship Id="rId3" Type="http://schemas.openxmlformats.org/officeDocument/2006/relationships/image" Target="../media/image65.emf"/><Relationship Id="rId7" Type="http://schemas.openxmlformats.org/officeDocument/2006/relationships/image" Target="../media/image60.emf"/><Relationship Id="rId12" Type="http://schemas.openxmlformats.org/officeDocument/2006/relationships/image" Target="../media/image56.emf"/><Relationship Id="rId17" Type="http://schemas.openxmlformats.org/officeDocument/2006/relationships/image" Target="../media/image50.emf"/><Relationship Id="rId2" Type="http://schemas.openxmlformats.org/officeDocument/2006/relationships/image" Target="../media/image66.emf"/><Relationship Id="rId16" Type="http://schemas.openxmlformats.org/officeDocument/2006/relationships/image" Target="../media/image51.emf"/><Relationship Id="rId1" Type="http://schemas.openxmlformats.org/officeDocument/2006/relationships/image" Target="../media/image63.emf"/><Relationship Id="rId6" Type="http://schemas.openxmlformats.org/officeDocument/2006/relationships/image" Target="../media/image61.emf"/><Relationship Id="rId11" Type="http://schemas.openxmlformats.org/officeDocument/2006/relationships/image" Target="../media/image57.emf"/><Relationship Id="rId5" Type="http://schemas.openxmlformats.org/officeDocument/2006/relationships/image" Target="../media/image62.emf"/><Relationship Id="rId15" Type="http://schemas.openxmlformats.org/officeDocument/2006/relationships/image" Target="../media/image52.emf"/><Relationship Id="rId10" Type="http://schemas.openxmlformats.org/officeDocument/2006/relationships/image" Target="../media/image53.emf"/><Relationship Id="rId4" Type="http://schemas.openxmlformats.org/officeDocument/2006/relationships/image" Target="../media/image64.emf"/><Relationship Id="rId9" Type="http://schemas.openxmlformats.org/officeDocument/2006/relationships/image" Target="../media/image58.emf"/><Relationship Id="rId14" Type="http://schemas.openxmlformats.org/officeDocument/2006/relationships/image" Target="../media/image54.emf"/></Relationships>
</file>

<file path=xl/drawings/drawing1.xml><?xml version="1.0" encoding="utf-8"?>
<xdr:wsDr xmlns:xdr="http://schemas.openxmlformats.org/drawingml/2006/spreadsheetDrawing" xmlns:a="http://schemas.openxmlformats.org/drawingml/2006/main">
  <xdr:twoCellAnchor editAs="oneCell">
    <xdr:from>
      <xdr:col>11</xdr:col>
      <xdr:colOff>542925</xdr:colOff>
      <xdr:row>0</xdr:row>
      <xdr:rowOff>0</xdr:rowOff>
    </xdr:from>
    <xdr:to>
      <xdr:col>13</xdr:col>
      <xdr:colOff>209550</xdr:colOff>
      <xdr:row>1</xdr:row>
      <xdr:rowOff>28575</xdr:rowOff>
    </xdr:to>
    <xdr:pic>
      <xdr:nvPicPr>
        <xdr:cNvPr id="53527" name="Picture 186" descr="C:\Program Files\Microsoft Office\Clipart\WebArt\BD14884_.GIF">
          <a:hlinkClick xmlns:r="http://schemas.openxmlformats.org/officeDocument/2006/relationships" r:id="rId1"/>
          <a:extLst>
            <a:ext uri="{FF2B5EF4-FFF2-40B4-BE49-F238E27FC236}">
              <a16:creationId xmlns:a16="http://schemas.microsoft.com/office/drawing/2014/main" id="{00000000-0008-0000-0100-000017D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82000" y="0"/>
          <a:ext cx="952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47625</xdr:colOff>
      <xdr:row>0</xdr:row>
      <xdr:rowOff>28575</xdr:rowOff>
    </xdr:from>
    <xdr:to>
      <xdr:col>13</xdr:col>
      <xdr:colOff>28575</xdr:colOff>
      <xdr:row>1</xdr:row>
      <xdr:rowOff>28575</xdr:rowOff>
    </xdr:to>
    <xdr:sp macro="" textlink="">
      <xdr:nvSpPr>
        <xdr:cNvPr id="53438" name="Rectangle 190">
          <a:hlinkClick xmlns:r="http://schemas.openxmlformats.org/officeDocument/2006/relationships" r:id="rId1"/>
          <a:extLst>
            <a:ext uri="{FF2B5EF4-FFF2-40B4-BE49-F238E27FC236}">
              <a16:creationId xmlns:a16="http://schemas.microsoft.com/office/drawing/2014/main" id="{00000000-0008-0000-0100-0000BED00000}"/>
            </a:ext>
          </a:extLst>
        </xdr:cNvPr>
        <xdr:cNvSpPr>
          <a:spLocks noChangeArrowheads="1"/>
        </xdr:cNvSpPr>
      </xdr:nvSpPr>
      <xdr:spPr bwMode="auto">
        <a:xfrm>
          <a:off x="8553450" y="28575"/>
          <a:ext cx="600075" cy="1619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Avançar</a:t>
          </a:r>
        </a:p>
      </xdr:txBody>
    </xdr:sp>
    <xdr:clientData/>
  </xdr:twoCellAnchor>
  <xdr:twoCellAnchor>
    <xdr:from>
      <xdr:col>0</xdr:col>
      <xdr:colOff>0</xdr:colOff>
      <xdr:row>0</xdr:row>
      <xdr:rowOff>0</xdr:rowOff>
    </xdr:from>
    <xdr:to>
      <xdr:col>1</xdr:col>
      <xdr:colOff>1238250</xdr:colOff>
      <xdr:row>2</xdr:row>
      <xdr:rowOff>171450</xdr:rowOff>
    </xdr:to>
    <xdr:pic>
      <xdr:nvPicPr>
        <xdr:cNvPr id="53529" name="Picture 191" descr="http://portal.basf-sa.com.br/vgn/images/portal/cit_731/37/2/47440706Logo%20BASF%20preto.jpg">
          <a:extLst>
            <a:ext uri="{FF2B5EF4-FFF2-40B4-BE49-F238E27FC236}">
              <a16:creationId xmlns:a16="http://schemas.microsoft.com/office/drawing/2014/main" id="{00000000-0008-0000-0100-000019D10000}"/>
            </a:ext>
          </a:extLst>
        </xdr:cNvPr>
        <xdr:cNvPicPr>
          <a:picLocks noChangeArrowheads="1"/>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rcRect/>
        <a:stretch>
          <a:fillRect/>
        </a:stretch>
      </xdr:blipFill>
      <xdr:spPr bwMode="auto">
        <a:xfrm>
          <a:off x="0" y="0"/>
          <a:ext cx="14478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66675</xdr:colOff>
          <xdr:row>0</xdr:row>
          <xdr:rowOff>0</xdr:rowOff>
        </xdr:from>
        <xdr:to>
          <xdr:col>10</xdr:col>
          <xdr:colOff>514350</xdr:colOff>
          <xdr:row>0</xdr:row>
          <xdr:rowOff>0</xdr:rowOff>
        </xdr:to>
        <xdr:sp macro="" textlink="">
          <xdr:nvSpPr>
            <xdr:cNvPr id="28675" name="Drop-down 3" hidden="1">
              <a:extLst>
                <a:ext uri="{63B3BB69-23CF-44E3-9099-C40C66FF867C}">
                  <a14:compatExt spid="_x0000_s28675"/>
                </a:ext>
                <a:ext uri="{FF2B5EF4-FFF2-40B4-BE49-F238E27FC236}">
                  <a16:creationId xmlns:a16="http://schemas.microsoft.com/office/drawing/2014/main" id="{00000000-0008-0000-0A00-000003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10</xdr:col>
      <xdr:colOff>0</xdr:colOff>
      <xdr:row>0</xdr:row>
      <xdr:rowOff>0</xdr:rowOff>
    </xdr:from>
    <xdr:to>
      <xdr:col>11</xdr:col>
      <xdr:colOff>133350</xdr:colOff>
      <xdr:row>0</xdr:row>
      <xdr:rowOff>0</xdr:rowOff>
    </xdr:to>
    <xdr:pic>
      <xdr:nvPicPr>
        <xdr:cNvPr id="29331" name="Picture 153" descr="http://portal.basf-sa.com.br/vgn/images/portal/cit_731/37/2/47440706Logo%20BASF%20preto.jpg">
          <a:extLst>
            <a:ext uri="{FF2B5EF4-FFF2-40B4-BE49-F238E27FC236}">
              <a16:creationId xmlns:a16="http://schemas.microsoft.com/office/drawing/2014/main" id="{00000000-0008-0000-0A00-00009372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7448550" y="0"/>
          <a:ext cx="790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10</xdr:col>
          <xdr:colOff>180975</xdr:colOff>
          <xdr:row>0</xdr:row>
          <xdr:rowOff>0</xdr:rowOff>
        </xdr:from>
        <xdr:to>
          <xdr:col>10</xdr:col>
          <xdr:colOff>628650</xdr:colOff>
          <xdr:row>0</xdr:row>
          <xdr:rowOff>0</xdr:rowOff>
        </xdr:to>
        <xdr:sp macro="" textlink="">
          <xdr:nvSpPr>
            <xdr:cNvPr id="28831" name="Drop-down 159" hidden="1">
              <a:extLst>
                <a:ext uri="{63B3BB69-23CF-44E3-9099-C40C66FF867C}">
                  <a14:compatExt spid="_x0000_s28831"/>
                </a:ext>
                <a:ext uri="{FF2B5EF4-FFF2-40B4-BE49-F238E27FC236}">
                  <a16:creationId xmlns:a16="http://schemas.microsoft.com/office/drawing/2014/main" id="{00000000-0008-0000-0A00-00009F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76200</xdr:colOff>
          <xdr:row>0</xdr:row>
          <xdr:rowOff>0</xdr:rowOff>
        </xdr:from>
        <xdr:to>
          <xdr:col>10</xdr:col>
          <xdr:colOff>523875</xdr:colOff>
          <xdr:row>0</xdr:row>
          <xdr:rowOff>0</xdr:rowOff>
        </xdr:to>
        <xdr:sp macro="" textlink="">
          <xdr:nvSpPr>
            <xdr:cNvPr id="28832" name="Drop-down 160" hidden="1">
              <a:extLst>
                <a:ext uri="{63B3BB69-23CF-44E3-9099-C40C66FF867C}">
                  <a14:compatExt spid="_x0000_s28832"/>
                </a:ext>
                <a:ext uri="{FF2B5EF4-FFF2-40B4-BE49-F238E27FC236}">
                  <a16:creationId xmlns:a16="http://schemas.microsoft.com/office/drawing/2014/main" id="{00000000-0008-0000-0A00-0000A0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76200</xdr:colOff>
          <xdr:row>0</xdr:row>
          <xdr:rowOff>0</xdr:rowOff>
        </xdr:from>
        <xdr:to>
          <xdr:col>10</xdr:col>
          <xdr:colOff>523875</xdr:colOff>
          <xdr:row>0</xdr:row>
          <xdr:rowOff>0</xdr:rowOff>
        </xdr:to>
        <xdr:sp macro="" textlink="">
          <xdr:nvSpPr>
            <xdr:cNvPr id="28833" name="Drop-down 161" hidden="1">
              <a:extLst>
                <a:ext uri="{63B3BB69-23CF-44E3-9099-C40C66FF867C}">
                  <a14:compatExt spid="_x0000_s28833"/>
                </a:ext>
                <a:ext uri="{FF2B5EF4-FFF2-40B4-BE49-F238E27FC236}">
                  <a16:creationId xmlns:a16="http://schemas.microsoft.com/office/drawing/2014/main" id="{00000000-0008-0000-0A00-0000A1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76200</xdr:colOff>
          <xdr:row>0</xdr:row>
          <xdr:rowOff>0</xdr:rowOff>
        </xdr:from>
        <xdr:to>
          <xdr:col>10</xdr:col>
          <xdr:colOff>523875</xdr:colOff>
          <xdr:row>0</xdr:row>
          <xdr:rowOff>0</xdr:rowOff>
        </xdr:to>
        <xdr:sp macro="" textlink="">
          <xdr:nvSpPr>
            <xdr:cNvPr id="28834" name="Drop-down 162" hidden="1">
              <a:extLst>
                <a:ext uri="{63B3BB69-23CF-44E3-9099-C40C66FF867C}">
                  <a14:compatExt spid="_x0000_s28834"/>
                </a:ext>
                <a:ext uri="{FF2B5EF4-FFF2-40B4-BE49-F238E27FC236}">
                  <a16:creationId xmlns:a16="http://schemas.microsoft.com/office/drawing/2014/main" id="{00000000-0008-0000-0A00-0000A2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76200</xdr:colOff>
          <xdr:row>0</xdr:row>
          <xdr:rowOff>0</xdr:rowOff>
        </xdr:from>
        <xdr:to>
          <xdr:col>10</xdr:col>
          <xdr:colOff>523875</xdr:colOff>
          <xdr:row>0</xdr:row>
          <xdr:rowOff>0</xdr:rowOff>
        </xdr:to>
        <xdr:sp macro="" textlink="">
          <xdr:nvSpPr>
            <xdr:cNvPr id="28835" name="Drop-down 163" hidden="1">
              <a:extLst>
                <a:ext uri="{63B3BB69-23CF-44E3-9099-C40C66FF867C}">
                  <a14:compatExt spid="_x0000_s28835"/>
                </a:ext>
                <a:ext uri="{FF2B5EF4-FFF2-40B4-BE49-F238E27FC236}">
                  <a16:creationId xmlns:a16="http://schemas.microsoft.com/office/drawing/2014/main" id="{00000000-0008-0000-0A00-0000A3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76200</xdr:colOff>
          <xdr:row>0</xdr:row>
          <xdr:rowOff>0</xdr:rowOff>
        </xdr:from>
        <xdr:to>
          <xdr:col>10</xdr:col>
          <xdr:colOff>523875</xdr:colOff>
          <xdr:row>0</xdr:row>
          <xdr:rowOff>0</xdr:rowOff>
        </xdr:to>
        <xdr:sp macro="" textlink="">
          <xdr:nvSpPr>
            <xdr:cNvPr id="28836" name="Drop-down 164" hidden="1">
              <a:extLst>
                <a:ext uri="{63B3BB69-23CF-44E3-9099-C40C66FF867C}">
                  <a14:compatExt spid="_x0000_s28836"/>
                </a:ext>
                <a:ext uri="{FF2B5EF4-FFF2-40B4-BE49-F238E27FC236}">
                  <a16:creationId xmlns:a16="http://schemas.microsoft.com/office/drawing/2014/main" id="{00000000-0008-0000-0A00-0000A4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76200</xdr:colOff>
          <xdr:row>0</xdr:row>
          <xdr:rowOff>0</xdr:rowOff>
        </xdr:from>
        <xdr:to>
          <xdr:col>10</xdr:col>
          <xdr:colOff>523875</xdr:colOff>
          <xdr:row>0</xdr:row>
          <xdr:rowOff>0</xdr:rowOff>
        </xdr:to>
        <xdr:sp macro="" textlink="">
          <xdr:nvSpPr>
            <xdr:cNvPr id="28837" name="Drop-down 165" hidden="1">
              <a:extLst>
                <a:ext uri="{63B3BB69-23CF-44E3-9099-C40C66FF867C}">
                  <a14:compatExt spid="_x0000_s28837"/>
                </a:ext>
                <a:ext uri="{FF2B5EF4-FFF2-40B4-BE49-F238E27FC236}">
                  <a16:creationId xmlns:a16="http://schemas.microsoft.com/office/drawing/2014/main" id="{00000000-0008-0000-0A00-0000A5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76200</xdr:colOff>
          <xdr:row>0</xdr:row>
          <xdr:rowOff>0</xdr:rowOff>
        </xdr:from>
        <xdr:to>
          <xdr:col>10</xdr:col>
          <xdr:colOff>523875</xdr:colOff>
          <xdr:row>0</xdr:row>
          <xdr:rowOff>0</xdr:rowOff>
        </xdr:to>
        <xdr:sp macro="" textlink="">
          <xdr:nvSpPr>
            <xdr:cNvPr id="28838" name="Drop-down 166" hidden="1">
              <a:extLst>
                <a:ext uri="{63B3BB69-23CF-44E3-9099-C40C66FF867C}">
                  <a14:compatExt spid="_x0000_s28838"/>
                </a:ext>
                <a:ext uri="{FF2B5EF4-FFF2-40B4-BE49-F238E27FC236}">
                  <a16:creationId xmlns:a16="http://schemas.microsoft.com/office/drawing/2014/main" id="{00000000-0008-0000-0A00-0000A6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76200</xdr:colOff>
          <xdr:row>0</xdr:row>
          <xdr:rowOff>0</xdr:rowOff>
        </xdr:from>
        <xdr:to>
          <xdr:col>10</xdr:col>
          <xdr:colOff>523875</xdr:colOff>
          <xdr:row>0</xdr:row>
          <xdr:rowOff>0</xdr:rowOff>
        </xdr:to>
        <xdr:sp macro="" textlink="">
          <xdr:nvSpPr>
            <xdr:cNvPr id="28839" name="Drop-down 167" hidden="1">
              <a:extLst>
                <a:ext uri="{63B3BB69-23CF-44E3-9099-C40C66FF867C}">
                  <a14:compatExt spid="_x0000_s28839"/>
                </a:ext>
                <a:ext uri="{FF2B5EF4-FFF2-40B4-BE49-F238E27FC236}">
                  <a16:creationId xmlns:a16="http://schemas.microsoft.com/office/drawing/2014/main" id="{00000000-0008-0000-0A00-0000A7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76200</xdr:colOff>
          <xdr:row>0</xdr:row>
          <xdr:rowOff>0</xdr:rowOff>
        </xdr:from>
        <xdr:to>
          <xdr:col>10</xdr:col>
          <xdr:colOff>523875</xdr:colOff>
          <xdr:row>0</xdr:row>
          <xdr:rowOff>0</xdr:rowOff>
        </xdr:to>
        <xdr:sp macro="" textlink="">
          <xdr:nvSpPr>
            <xdr:cNvPr id="28840" name="Drop-down 168" hidden="1">
              <a:extLst>
                <a:ext uri="{63B3BB69-23CF-44E3-9099-C40C66FF867C}">
                  <a14:compatExt spid="_x0000_s28840"/>
                </a:ext>
                <a:ext uri="{FF2B5EF4-FFF2-40B4-BE49-F238E27FC236}">
                  <a16:creationId xmlns:a16="http://schemas.microsoft.com/office/drawing/2014/main" id="{00000000-0008-0000-0A00-0000A8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0</xdr:row>
          <xdr:rowOff>0</xdr:rowOff>
        </xdr:from>
        <xdr:to>
          <xdr:col>10</xdr:col>
          <xdr:colOff>514350</xdr:colOff>
          <xdr:row>0</xdr:row>
          <xdr:rowOff>0</xdr:rowOff>
        </xdr:to>
        <xdr:sp macro="" textlink="">
          <xdr:nvSpPr>
            <xdr:cNvPr id="28843" name="Drop-down 171" hidden="1">
              <a:extLst>
                <a:ext uri="{63B3BB69-23CF-44E3-9099-C40C66FF867C}">
                  <a14:compatExt spid="_x0000_s28843"/>
                </a:ext>
                <a:ext uri="{FF2B5EF4-FFF2-40B4-BE49-F238E27FC236}">
                  <a16:creationId xmlns:a16="http://schemas.microsoft.com/office/drawing/2014/main" id="{00000000-0008-0000-0A00-0000AB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32</xdr:row>
          <xdr:rowOff>0</xdr:rowOff>
        </xdr:from>
        <xdr:to>
          <xdr:col>10</xdr:col>
          <xdr:colOff>0</xdr:colOff>
          <xdr:row>32</xdr:row>
          <xdr:rowOff>0</xdr:rowOff>
        </xdr:to>
        <xdr:sp macro="" textlink="">
          <xdr:nvSpPr>
            <xdr:cNvPr id="28845" name="Drop-down 173" hidden="1">
              <a:extLst>
                <a:ext uri="{63B3BB69-23CF-44E3-9099-C40C66FF867C}">
                  <a14:compatExt spid="_x0000_s28845"/>
                </a:ext>
                <a:ext uri="{FF2B5EF4-FFF2-40B4-BE49-F238E27FC236}">
                  <a16:creationId xmlns:a16="http://schemas.microsoft.com/office/drawing/2014/main" id="{00000000-0008-0000-0A00-0000AD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36</xdr:row>
          <xdr:rowOff>0</xdr:rowOff>
        </xdr:from>
        <xdr:to>
          <xdr:col>10</xdr:col>
          <xdr:colOff>0</xdr:colOff>
          <xdr:row>36</xdr:row>
          <xdr:rowOff>0</xdr:rowOff>
        </xdr:to>
        <xdr:sp macro="" textlink="">
          <xdr:nvSpPr>
            <xdr:cNvPr id="28846" name="Drop-down 174" hidden="1">
              <a:extLst>
                <a:ext uri="{63B3BB69-23CF-44E3-9099-C40C66FF867C}">
                  <a14:compatExt spid="_x0000_s28846"/>
                </a:ext>
                <a:ext uri="{FF2B5EF4-FFF2-40B4-BE49-F238E27FC236}">
                  <a16:creationId xmlns:a16="http://schemas.microsoft.com/office/drawing/2014/main" id="{00000000-0008-0000-0A00-0000AE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13</xdr:row>
          <xdr:rowOff>57150</xdr:rowOff>
        </xdr:from>
        <xdr:to>
          <xdr:col>11</xdr:col>
          <xdr:colOff>0</xdr:colOff>
          <xdr:row>13</xdr:row>
          <xdr:rowOff>323850</xdr:rowOff>
        </xdr:to>
        <xdr:sp macro="" textlink="">
          <xdr:nvSpPr>
            <xdr:cNvPr id="28847" name="ComboBox1" hidden="1">
              <a:extLst>
                <a:ext uri="{63B3BB69-23CF-44E3-9099-C40C66FF867C}">
                  <a14:compatExt spid="_x0000_s28847"/>
                </a:ext>
                <a:ext uri="{FF2B5EF4-FFF2-40B4-BE49-F238E27FC236}">
                  <a16:creationId xmlns:a16="http://schemas.microsoft.com/office/drawing/2014/main" id="{00000000-0008-0000-0A00-0000AF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19</xdr:row>
          <xdr:rowOff>38100</xdr:rowOff>
        </xdr:from>
        <xdr:to>
          <xdr:col>10</xdr:col>
          <xdr:colOff>619125</xdr:colOff>
          <xdr:row>20</xdr:row>
          <xdr:rowOff>76200</xdr:rowOff>
        </xdr:to>
        <xdr:sp macro="" textlink="">
          <xdr:nvSpPr>
            <xdr:cNvPr id="28848" name="ComboBox2" hidden="1">
              <a:extLst>
                <a:ext uri="{63B3BB69-23CF-44E3-9099-C40C66FF867C}">
                  <a14:compatExt spid="_x0000_s28848"/>
                </a:ext>
                <a:ext uri="{FF2B5EF4-FFF2-40B4-BE49-F238E27FC236}">
                  <a16:creationId xmlns:a16="http://schemas.microsoft.com/office/drawing/2014/main" id="{00000000-0008-0000-0A00-0000B0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31</xdr:row>
          <xdr:rowOff>28575</xdr:rowOff>
        </xdr:from>
        <xdr:to>
          <xdr:col>12</xdr:col>
          <xdr:colOff>133350</xdr:colOff>
          <xdr:row>31</xdr:row>
          <xdr:rowOff>266700</xdr:rowOff>
        </xdr:to>
        <xdr:sp macro="" textlink="">
          <xdr:nvSpPr>
            <xdr:cNvPr id="28849" name="ComboBox3" hidden="1">
              <a:extLst>
                <a:ext uri="{63B3BB69-23CF-44E3-9099-C40C66FF867C}">
                  <a14:compatExt spid="_x0000_s28849"/>
                </a:ext>
                <a:ext uri="{FF2B5EF4-FFF2-40B4-BE49-F238E27FC236}">
                  <a16:creationId xmlns:a16="http://schemas.microsoft.com/office/drawing/2014/main" id="{00000000-0008-0000-0A00-0000B1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32</xdr:row>
          <xdr:rowOff>38100</xdr:rowOff>
        </xdr:from>
        <xdr:to>
          <xdr:col>12</xdr:col>
          <xdr:colOff>133350</xdr:colOff>
          <xdr:row>32</xdr:row>
          <xdr:rowOff>276225</xdr:rowOff>
        </xdr:to>
        <xdr:sp macro="" textlink="">
          <xdr:nvSpPr>
            <xdr:cNvPr id="28850" name="ComboBox4" hidden="1">
              <a:extLst>
                <a:ext uri="{63B3BB69-23CF-44E3-9099-C40C66FF867C}">
                  <a14:compatExt spid="_x0000_s28850"/>
                </a:ext>
                <a:ext uri="{FF2B5EF4-FFF2-40B4-BE49-F238E27FC236}">
                  <a16:creationId xmlns:a16="http://schemas.microsoft.com/office/drawing/2014/main" id="{00000000-0008-0000-0A00-0000B2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33</xdr:row>
          <xdr:rowOff>47625</xdr:rowOff>
        </xdr:from>
        <xdr:to>
          <xdr:col>12</xdr:col>
          <xdr:colOff>133350</xdr:colOff>
          <xdr:row>33</xdr:row>
          <xdr:rowOff>285750</xdr:rowOff>
        </xdr:to>
        <xdr:sp macro="" textlink="">
          <xdr:nvSpPr>
            <xdr:cNvPr id="28851" name="ComboBox5" hidden="1">
              <a:extLst>
                <a:ext uri="{63B3BB69-23CF-44E3-9099-C40C66FF867C}">
                  <a14:compatExt spid="_x0000_s28851"/>
                </a:ext>
                <a:ext uri="{FF2B5EF4-FFF2-40B4-BE49-F238E27FC236}">
                  <a16:creationId xmlns:a16="http://schemas.microsoft.com/office/drawing/2014/main" id="{00000000-0008-0000-0A00-0000B3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34</xdr:row>
          <xdr:rowOff>47625</xdr:rowOff>
        </xdr:from>
        <xdr:to>
          <xdr:col>12</xdr:col>
          <xdr:colOff>133350</xdr:colOff>
          <xdr:row>34</xdr:row>
          <xdr:rowOff>285750</xdr:rowOff>
        </xdr:to>
        <xdr:sp macro="" textlink="">
          <xdr:nvSpPr>
            <xdr:cNvPr id="28852" name="ComboBox6" hidden="1">
              <a:extLst>
                <a:ext uri="{63B3BB69-23CF-44E3-9099-C40C66FF867C}">
                  <a14:compatExt spid="_x0000_s28852"/>
                </a:ext>
                <a:ext uri="{FF2B5EF4-FFF2-40B4-BE49-F238E27FC236}">
                  <a16:creationId xmlns:a16="http://schemas.microsoft.com/office/drawing/2014/main" id="{00000000-0008-0000-0A00-0000B4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35</xdr:row>
          <xdr:rowOff>66675</xdr:rowOff>
        </xdr:from>
        <xdr:to>
          <xdr:col>12</xdr:col>
          <xdr:colOff>133350</xdr:colOff>
          <xdr:row>35</xdr:row>
          <xdr:rowOff>304800</xdr:rowOff>
        </xdr:to>
        <xdr:sp macro="" textlink="">
          <xdr:nvSpPr>
            <xdr:cNvPr id="28853" name="ComboBox7" hidden="1">
              <a:extLst>
                <a:ext uri="{63B3BB69-23CF-44E3-9099-C40C66FF867C}">
                  <a14:compatExt spid="_x0000_s28853"/>
                </a:ext>
                <a:ext uri="{FF2B5EF4-FFF2-40B4-BE49-F238E27FC236}">
                  <a16:creationId xmlns:a16="http://schemas.microsoft.com/office/drawing/2014/main" id="{00000000-0008-0000-0A00-0000B5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36</xdr:row>
          <xdr:rowOff>57150</xdr:rowOff>
        </xdr:from>
        <xdr:to>
          <xdr:col>12</xdr:col>
          <xdr:colOff>133350</xdr:colOff>
          <xdr:row>36</xdr:row>
          <xdr:rowOff>295275</xdr:rowOff>
        </xdr:to>
        <xdr:sp macro="" textlink="">
          <xdr:nvSpPr>
            <xdr:cNvPr id="28854" name="ComboBox8" hidden="1">
              <a:extLst>
                <a:ext uri="{63B3BB69-23CF-44E3-9099-C40C66FF867C}">
                  <a14:compatExt spid="_x0000_s28854"/>
                </a:ext>
                <a:ext uri="{FF2B5EF4-FFF2-40B4-BE49-F238E27FC236}">
                  <a16:creationId xmlns:a16="http://schemas.microsoft.com/office/drawing/2014/main" id="{00000000-0008-0000-0A00-0000B6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15</xdr:row>
          <xdr:rowOff>19050</xdr:rowOff>
        </xdr:from>
        <xdr:to>
          <xdr:col>1</xdr:col>
          <xdr:colOff>409575</xdr:colOff>
          <xdr:row>15</xdr:row>
          <xdr:rowOff>238125</xdr:rowOff>
        </xdr:to>
        <xdr:sp macro="" textlink="">
          <xdr:nvSpPr>
            <xdr:cNvPr id="28855" name="CheckBox1" hidden="1">
              <a:extLst>
                <a:ext uri="{63B3BB69-23CF-44E3-9099-C40C66FF867C}">
                  <a14:compatExt spid="_x0000_s28855"/>
                </a:ext>
                <a:ext uri="{FF2B5EF4-FFF2-40B4-BE49-F238E27FC236}">
                  <a16:creationId xmlns:a16="http://schemas.microsoft.com/office/drawing/2014/main" id="{00000000-0008-0000-0A00-0000B7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16</xdr:row>
          <xdr:rowOff>28575</xdr:rowOff>
        </xdr:from>
        <xdr:to>
          <xdr:col>1</xdr:col>
          <xdr:colOff>409575</xdr:colOff>
          <xdr:row>17</xdr:row>
          <xdr:rowOff>0</xdr:rowOff>
        </xdr:to>
        <xdr:sp macro="" textlink="">
          <xdr:nvSpPr>
            <xdr:cNvPr id="28856" name="CheckBox2" hidden="1">
              <a:extLst>
                <a:ext uri="{63B3BB69-23CF-44E3-9099-C40C66FF867C}">
                  <a14:compatExt spid="_x0000_s28856"/>
                </a:ext>
                <a:ext uri="{FF2B5EF4-FFF2-40B4-BE49-F238E27FC236}">
                  <a16:creationId xmlns:a16="http://schemas.microsoft.com/office/drawing/2014/main" id="{00000000-0008-0000-0A00-0000B8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22</xdr:row>
          <xdr:rowOff>238125</xdr:rowOff>
        </xdr:from>
        <xdr:to>
          <xdr:col>1</xdr:col>
          <xdr:colOff>400050</xdr:colOff>
          <xdr:row>23</xdr:row>
          <xdr:rowOff>209550</xdr:rowOff>
        </xdr:to>
        <xdr:sp macro="" textlink="">
          <xdr:nvSpPr>
            <xdr:cNvPr id="28857" name="CheckBox3" hidden="1">
              <a:extLst>
                <a:ext uri="{63B3BB69-23CF-44E3-9099-C40C66FF867C}">
                  <a14:compatExt spid="_x0000_s28857"/>
                </a:ext>
                <a:ext uri="{FF2B5EF4-FFF2-40B4-BE49-F238E27FC236}">
                  <a16:creationId xmlns:a16="http://schemas.microsoft.com/office/drawing/2014/main" id="{00000000-0008-0000-0A00-0000B9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24</xdr:row>
          <xdr:rowOff>0</xdr:rowOff>
        </xdr:from>
        <xdr:to>
          <xdr:col>1</xdr:col>
          <xdr:colOff>400050</xdr:colOff>
          <xdr:row>24</xdr:row>
          <xdr:rowOff>219075</xdr:rowOff>
        </xdr:to>
        <xdr:sp macro="" textlink="">
          <xdr:nvSpPr>
            <xdr:cNvPr id="28858" name="CheckBox4" hidden="1">
              <a:extLst>
                <a:ext uri="{63B3BB69-23CF-44E3-9099-C40C66FF867C}">
                  <a14:compatExt spid="_x0000_s28858"/>
                </a:ext>
                <a:ext uri="{FF2B5EF4-FFF2-40B4-BE49-F238E27FC236}">
                  <a16:creationId xmlns:a16="http://schemas.microsoft.com/office/drawing/2014/main" id="{00000000-0008-0000-0A00-0000BA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0</xdr:colOff>
      <xdr:row>0</xdr:row>
      <xdr:rowOff>0</xdr:rowOff>
    </xdr:from>
    <xdr:to>
      <xdr:col>2</xdr:col>
      <xdr:colOff>838200</xdr:colOff>
      <xdr:row>1</xdr:row>
      <xdr:rowOff>333375</xdr:rowOff>
    </xdr:to>
    <xdr:pic>
      <xdr:nvPicPr>
        <xdr:cNvPr id="29332" name="Picture 190" descr="http://portal.basf-sa.com.br/vgn/images/portal/cit_731/37/2/47440706Logo%20BASF%20preto.jpg">
          <a:extLst>
            <a:ext uri="{FF2B5EF4-FFF2-40B4-BE49-F238E27FC236}">
              <a16:creationId xmlns:a16="http://schemas.microsoft.com/office/drawing/2014/main" id="{00000000-0008-0000-0A00-000094720000}"/>
            </a:ext>
          </a:extLst>
        </xdr:cNvPr>
        <xdr:cNvPicPr>
          <a:picLocks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0"/>
          <a:ext cx="14478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28575</xdr:colOff>
      <xdr:row>0</xdr:row>
      <xdr:rowOff>0</xdr:rowOff>
    </xdr:from>
    <xdr:to>
      <xdr:col>12</xdr:col>
      <xdr:colOff>142875</xdr:colOff>
      <xdr:row>0</xdr:row>
      <xdr:rowOff>190500</xdr:rowOff>
    </xdr:to>
    <xdr:pic>
      <xdr:nvPicPr>
        <xdr:cNvPr id="29333" name="Picture 194" descr="C:\Program Files\Microsoft Office\Clipart\WebArt\BD14878_.GIF">
          <a:hlinkClick xmlns:r="http://schemas.openxmlformats.org/officeDocument/2006/relationships" r:id="rId3"/>
          <a:extLst>
            <a:ext uri="{FF2B5EF4-FFF2-40B4-BE49-F238E27FC236}">
              <a16:creationId xmlns:a16="http://schemas.microsoft.com/office/drawing/2014/main" id="{00000000-0008-0000-0A00-00009572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477125" y="0"/>
          <a:ext cx="952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95250</xdr:colOff>
      <xdr:row>0</xdr:row>
      <xdr:rowOff>0</xdr:rowOff>
    </xdr:from>
    <xdr:to>
      <xdr:col>13</xdr:col>
      <xdr:colOff>438150</xdr:colOff>
      <xdr:row>0</xdr:row>
      <xdr:rowOff>190500</xdr:rowOff>
    </xdr:to>
    <xdr:pic>
      <xdr:nvPicPr>
        <xdr:cNvPr id="29334" name="Picture 195" descr="C:\Program Files\Microsoft Office\Clipart\WebArt\BD14884_.GIF">
          <a:hlinkClick xmlns:r="http://schemas.openxmlformats.org/officeDocument/2006/relationships" r:id="rId5"/>
          <a:extLst>
            <a:ext uri="{FF2B5EF4-FFF2-40B4-BE49-F238E27FC236}">
              <a16:creationId xmlns:a16="http://schemas.microsoft.com/office/drawing/2014/main" id="{00000000-0008-0000-0A00-0000967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382000" y="0"/>
          <a:ext cx="952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285750</xdr:colOff>
      <xdr:row>0</xdr:row>
      <xdr:rowOff>0</xdr:rowOff>
    </xdr:from>
    <xdr:to>
      <xdr:col>10</xdr:col>
      <xdr:colOff>19050</xdr:colOff>
      <xdr:row>0</xdr:row>
      <xdr:rowOff>190500</xdr:rowOff>
    </xdr:to>
    <xdr:pic>
      <xdr:nvPicPr>
        <xdr:cNvPr id="29335" name="Picture 196" descr="C:\Program Files\Microsoft Office\Clipart\WebArt\BD14888_.GIF">
          <a:hlinkClick xmlns:r="http://schemas.openxmlformats.org/officeDocument/2006/relationships" r:id="rId7"/>
          <a:extLst>
            <a:ext uri="{FF2B5EF4-FFF2-40B4-BE49-F238E27FC236}">
              <a16:creationId xmlns:a16="http://schemas.microsoft.com/office/drawing/2014/main" id="{00000000-0008-0000-0A00-00009772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515100" y="0"/>
          <a:ext cx="952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447675</xdr:colOff>
      <xdr:row>0</xdr:row>
      <xdr:rowOff>19050</xdr:rowOff>
    </xdr:from>
    <xdr:to>
      <xdr:col>9</xdr:col>
      <xdr:colOff>238125</xdr:colOff>
      <xdr:row>0</xdr:row>
      <xdr:rowOff>171450</xdr:rowOff>
    </xdr:to>
    <xdr:sp macro="" textlink="">
      <xdr:nvSpPr>
        <xdr:cNvPr id="28869" name="Rectangle 197">
          <a:hlinkClick xmlns:r="http://schemas.openxmlformats.org/officeDocument/2006/relationships" r:id="rId7"/>
          <a:extLst>
            <a:ext uri="{FF2B5EF4-FFF2-40B4-BE49-F238E27FC236}">
              <a16:creationId xmlns:a16="http://schemas.microsoft.com/office/drawing/2014/main" id="{00000000-0008-0000-0A00-0000C5700000}"/>
            </a:ext>
          </a:extLst>
        </xdr:cNvPr>
        <xdr:cNvSpPr>
          <a:spLocks noChangeArrowheads="1"/>
        </xdr:cNvSpPr>
      </xdr:nvSpPr>
      <xdr:spPr bwMode="auto">
        <a:xfrm>
          <a:off x="6677025" y="19050"/>
          <a:ext cx="400050"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Voltar</a:t>
          </a:r>
        </a:p>
      </xdr:txBody>
    </xdr:sp>
    <xdr:clientData/>
  </xdr:twoCellAnchor>
  <xdr:twoCellAnchor>
    <xdr:from>
      <xdr:col>10</xdr:col>
      <xdr:colOff>257175</xdr:colOff>
      <xdr:row>0</xdr:row>
      <xdr:rowOff>28575</xdr:rowOff>
    </xdr:from>
    <xdr:to>
      <xdr:col>11</xdr:col>
      <xdr:colOff>0</xdr:colOff>
      <xdr:row>0</xdr:row>
      <xdr:rowOff>180975</xdr:rowOff>
    </xdr:to>
    <xdr:sp macro="" textlink="">
      <xdr:nvSpPr>
        <xdr:cNvPr id="28870" name="Rectangle 198">
          <a:hlinkClick xmlns:r="http://schemas.openxmlformats.org/officeDocument/2006/relationships" r:id="rId3"/>
          <a:extLst>
            <a:ext uri="{FF2B5EF4-FFF2-40B4-BE49-F238E27FC236}">
              <a16:creationId xmlns:a16="http://schemas.microsoft.com/office/drawing/2014/main" id="{00000000-0008-0000-0A00-0000C6700000}"/>
            </a:ext>
          </a:extLst>
        </xdr:cNvPr>
        <xdr:cNvSpPr>
          <a:spLocks noChangeArrowheads="1"/>
        </xdr:cNvSpPr>
      </xdr:nvSpPr>
      <xdr:spPr bwMode="auto">
        <a:xfrm>
          <a:off x="7705725" y="28575"/>
          <a:ext cx="400050"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Índice</a:t>
          </a:r>
        </a:p>
      </xdr:txBody>
    </xdr:sp>
    <xdr:clientData/>
  </xdr:twoCellAnchor>
  <xdr:twoCellAnchor>
    <xdr:from>
      <xdr:col>12</xdr:col>
      <xdr:colOff>266700</xdr:colOff>
      <xdr:row>0</xdr:row>
      <xdr:rowOff>28575</xdr:rowOff>
    </xdr:from>
    <xdr:to>
      <xdr:col>13</xdr:col>
      <xdr:colOff>257175</xdr:colOff>
      <xdr:row>0</xdr:row>
      <xdr:rowOff>190500</xdr:rowOff>
    </xdr:to>
    <xdr:sp macro="" textlink="">
      <xdr:nvSpPr>
        <xdr:cNvPr id="28871" name="Rectangle 199">
          <a:hlinkClick xmlns:r="http://schemas.openxmlformats.org/officeDocument/2006/relationships" r:id="rId5"/>
          <a:extLst>
            <a:ext uri="{FF2B5EF4-FFF2-40B4-BE49-F238E27FC236}">
              <a16:creationId xmlns:a16="http://schemas.microsoft.com/office/drawing/2014/main" id="{00000000-0008-0000-0A00-0000C7700000}"/>
            </a:ext>
          </a:extLst>
        </xdr:cNvPr>
        <xdr:cNvSpPr>
          <a:spLocks noChangeArrowheads="1"/>
        </xdr:cNvSpPr>
      </xdr:nvSpPr>
      <xdr:spPr bwMode="auto">
        <a:xfrm>
          <a:off x="8553450" y="28575"/>
          <a:ext cx="600075" cy="1619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Avançar</a:t>
          </a:r>
        </a:p>
      </xdr:txBody>
    </xdr:sp>
    <xdr:clientData/>
  </xdr:twoCellAnchor>
  <mc:AlternateContent xmlns:mc="http://schemas.openxmlformats.org/markup-compatibility/2006">
    <mc:Choice xmlns:a14="http://schemas.microsoft.com/office/drawing/2010/main" Requires="a14">
      <xdr:twoCellAnchor>
        <xdr:from>
          <xdr:col>10</xdr:col>
          <xdr:colOff>76200</xdr:colOff>
          <xdr:row>40</xdr:row>
          <xdr:rowOff>123825</xdr:rowOff>
        </xdr:from>
        <xdr:to>
          <xdr:col>10</xdr:col>
          <xdr:colOff>523875</xdr:colOff>
          <xdr:row>40</xdr:row>
          <xdr:rowOff>123825</xdr:rowOff>
        </xdr:to>
        <xdr:sp macro="" textlink="">
          <xdr:nvSpPr>
            <xdr:cNvPr id="28872" name="Drop-down 200" hidden="1">
              <a:extLst>
                <a:ext uri="{63B3BB69-23CF-44E3-9099-C40C66FF867C}">
                  <a14:compatExt spid="_x0000_s28872"/>
                </a:ext>
                <a:ext uri="{FF2B5EF4-FFF2-40B4-BE49-F238E27FC236}">
                  <a16:creationId xmlns:a16="http://schemas.microsoft.com/office/drawing/2014/main" id="{00000000-0008-0000-0A00-0000C8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10</xdr:col>
      <xdr:colOff>0</xdr:colOff>
      <xdr:row>40</xdr:row>
      <xdr:rowOff>123825</xdr:rowOff>
    </xdr:from>
    <xdr:to>
      <xdr:col>11</xdr:col>
      <xdr:colOff>133350</xdr:colOff>
      <xdr:row>40</xdr:row>
      <xdr:rowOff>123825</xdr:rowOff>
    </xdr:to>
    <xdr:pic>
      <xdr:nvPicPr>
        <xdr:cNvPr id="29339" name="Picture 201" descr="http://portal.basf-sa.com.br/vgn/images/portal/cit_731/37/2/47440706Logo%20BASF%20preto.jpg">
          <a:extLst>
            <a:ext uri="{FF2B5EF4-FFF2-40B4-BE49-F238E27FC236}">
              <a16:creationId xmlns:a16="http://schemas.microsoft.com/office/drawing/2014/main" id="{00000000-0008-0000-0A00-00009B72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7448550" y="12363450"/>
          <a:ext cx="790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10</xdr:col>
          <xdr:colOff>190500</xdr:colOff>
          <xdr:row>40</xdr:row>
          <xdr:rowOff>123825</xdr:rowOff>
        </xdr:from>
        <xdr:to>
          <xdr:col>10</xdr:col>
          <xdr:colOff>638175</xdr:colOff>
          <xdr:row>40</xdr:row>
          <xdr:rowOff>123825</xdr:rowOff>
        </xdr:to>
        <xdr:sp macro="" textlink="">
          <xdr:nvSpPr>
            <xdr:cNvPr id="28874" name="Drop-down 202" hidden="1">
              <a:extLst>
                <a:ext uri="{63B3BB69-23CF-44E3-9099-C40C66FF867C}">
                  <a14:compatExt spid="_x0000_s28874"/>
                </a:ext>
                <a:ext uri="{FF2B5EF4-FFF2-40B4-BE49-F238E27FC236}">
                  <a16:creationId xmlns:a16="http://schemas.microsoft.com/office/drawing/2014/main" id="{00000000-0008-0000-0A00-0000CA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95250</xdr:colOff>
          <xdr:row>40</xdr:row>
          <xdr:rowOff>123825</xdr:rowOff>
        </xdr:from>
        <xdr:to>
          <xdr:col>10</xdr:col>
          <xdr:colOff>542925</xdr:colOff>
          <xdr:row>40</xdr:row>
          <xdr:rowOff>123825</xdr:rowOff>
        </xdr:to>
        <xdr:sp macro="" textlink="">
          <xdr:nvSpPr>
            <xdr:cNvPr id="28875" name="Drop-down 203" hidden="1">
              <a:extLst>
                <a:ext uri="{63B3BB69-23CF-44E3-9099-C40C66FF867C}">
                  <a14:compatExt spid="_x0000_s28875"/>
                </a:ext>
                <a:ext uri="{FF2B5EF4-FFF2-40B4-BE49-F238E27FC236}">
                  <a16:creationId xmlns:a16="http://schemas.microsoft.com/office/drawing/2014/main" id="{00000000-0008-0000-0A00-0000CB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95250</xdr:colOff>
          <xdr:row>40</xdr:row>
          <xdr:rowOff>123825</xdr:rowOff>
        </xdr:from>
        <xdr:to>
          <xdr:col>10</xdr:col>
          <xdr:colOff>542925</xdr:colOff>
          <xdr:row>40</xdr:row>
          <xdr:rowOff>123825</xdr:rowOff>
        </xdr:to>
        <xdr:sp macro="" textlink="">
          <xdr:nvSpPr>
            <xdr:cNvPr id="28876" name="Drop-down 204" hidden="1">
              <a:extLst>
                <a:ext uri="{63B3BB69-23CF-44E3-9099-C40C66FF867C}">
                  <a14:compatExt spid="_x0000_s28876"/>
                </a:ext>
                <a:ext uri="{FF2B5EF4-FFF2-40B4-BE49-F238E27FC236}">
                  <a16:creationId xmlns:a16="http://schemas.microsoft.com/office/drawing/2014/main" id="{00000000-0008-0000-0A00-0000CC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95250</xdr:colOff>
          <xdr:row>40</xdr:row>
          <xdr:rowOff>123825</xdr:rowOff>
        </xdr:from>
        <xdr:to>
          <xdr:col>10</xdr:col>
          <xdr:colOff>542925</xdr:colOff>
          <xdr:row>40</xdr:row>
          <xdr:rowOff>123825</xdr:rowOff>
        </xdr:to>
        <xdr:sp macro="" textlink="">
          <xdr:nvSpPr>
            <xdr:cNvPr id="28877" name="Drop-down 205" hidden="1">
              <a:extLst>
                <a:ext uri="{63B3BB69-23CF-44E3-9099-C40C66FF867C}">
                  <a14:compatExt spid="_x0000_s28877"/>
                </a:ext>
                <a:ext uri="{FF2B5EF4-FFF2-40B4-BE49-F238E27FC236}">
                  <a16:creationId xmlns:a16="http://schemas.microsoft.com/office/drawing/2014/main" id="{00000000-0008-0000-0A00-0000CD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95250</xdr:colOff>
          <xdr:row>40</xdr:row>
          <xdr:rowOff>123825</xdr:rowOff>
        </xdr:from>
        <xdr:to>
          <xdr:col>10</xdr:col>
          <xdr:colOff>542925</xdr:colOff>
          <xdr:row>40</xdr:row>
          <xdr:rowOff>123825</xdr:rowOff>
        </xdr:to>
        <xdr:sp macro="" textlink="">
          <xdr:nvSpPr>
            <xdr:cNvPr id="28878" name="Drop-down 206" hidden="1">
              <a:extLst>
                <a:ext uri="{63B3BB69-23CF-44E3-9099-C40C66FF867C}">
                  <a14:compatExt spid="_x0000_s28878"/>
                </a:ext>
                <a:ext uri="{FF2B5EF4-FFF2-40B4-BE49-F238E27FC236}">
                  <a16:creationId xmlns:a16="http://schemas.microsoft.com/office/drawing/2014/main" id="{00000000-0008-0000-0A00-0000CE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95250</xdr:colOff>
          <xdr:row>40</xdr:row>
          <xdr:rowOff>123825</xdr:rowOff>
        </xdr:from>
        <xdr:to>
          <xdr:col>10</xdr:col>
          <xdr:colOff>542925</xdr:colOff>
          <xdr:row>40</xdr:row>
          <xdr:rowOff>123825</xdr:rowOff>
        </xdr:to>
        <xdr:sp macro="" textlink="">
          <xdr:nvSpPr>
            <xdr:cNvPr id="28879" name="Drop-down 207" hidden="1">
              <a:extLst>
                <a:ext uri="{63B3BB69-23CF-44E3-9099-C40C66FF867C}">
                  <a14:compatExt spid="_x0000_s28879"/>
                </a:ext>
                <a:ext uri="{FF2B5EF4-FFF2-40B4-BE49-F238E27FC236}">
                  <a16:creationId xmlns:a16="http://schemas.microsoft.com/office/drawing/2014/main" id="{00000000-0008-0000-0A00-0000CF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95250</xdr:colOff>
          <xdr:row>40</xdr:row>
          <xdr:rowOff>123825</xdr:rowOff>
        </xdr:from>
        <xdr:to>
          <xdr:col>10</xdr:col>
          <xdr:colOff>542925</xdr:colOff>
          <xdr:row>40</xdr:row>
          <xdr:rowOff>123825</xdr:rowOff>
        </xdr:to>
        <xdr:sp macro="" textlink="">
          <xdr:nvSpPr>
            <xdr:cNvPr id="28880" name="Drop-down 208" hidden="1">
              <a:extLst>
                <a:ext uri="{63B3BB69-23CF-44E3-9099-C40C66FF867C}">
                  <a14:compatExt spid="_x0000_s28880"/>
                </a:ext>
                <a:ext uri="{FF2B5EF4-FFF2-40B4-BE49-F238E27FC236}">
                  <a16:creationId xmlns:a16="http://schemas.microsoft.com/office/drawing/2014/main" id="{00000000-0008-0000-0A00-0000D0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95250</xdr:colOff>
          <xdr:row>40</xdr:row>
          <xdr:rowOff>123825</xdr:rowOff>
        </xdr:from>
        <xdr:to>
          <xdr:col>10</xdr:col>
          <xdr:colOff>542925</xdr:colOff>
          <xdr:row>40</xdr:row>
          <xdr:rowOff>123825</xdr:rowOff>
        </xdr:to>
        <xdr:sp macro="" textlink="">
          <xdr:nvSpPr>
            <xdr:cNvPr id="28881" name="Drop-down 209" hidden="1">
              <a:extLst>
                <a:ext uri="{63B3BB69-23CF-44E3-9099-C40C66FF867C}">
                  <a14:compatExt spid="_x0000_s28881"/>
                </a:ext>
                <a:ext uri="{FF2B5EF4-FFF2-40B4-BE49-F238E27FC236}">
                  <a16:creationId xmlns:a16="http://schemas.microsoft.com/office/drawing/2014/main" id="{00000000-0008-0000-0A00-0000D1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95250</xdr:colOff>
          <xdr:row>40</xdr:row>
          <xdr:rowOff>123825</xdr:rowOff>
        </xdr:from>
        <xdr:to>
          <xdr:col>10</xdr:col>
          <xdr:colOff>542925</xdr:colOff>
          <xdr:row>40</xdr:row>
          <xdr:rowOff>123825</xdr:rowOff>
        </xdr:to>
        <xdr:sp macro="" textlink="">
          <xdr:nvSpPr>
            <xdr:cNvPr id="28882" name="Drop-down 210" hidden="1">
              <a:extLst>
                <a:ext uri="{63B3BB69-23CF-44E3-9099-C40C66FF867C}">
                  <a14:compatExt spid="_x0000_s28882"/>
                </a:ext>
                <a:ext uri="{FF2B5EF4-FFF2-40B4-BE49-F238E27FC236}">
                  <a16:creationId xmlns:a16="http://schemas.microsoft.com/office/drawing/2014/main" id="{00000000-0008-0000-0A00-0000D2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95250</xdr:colOff>
          <xdr:row>40</xdr:row>
          <xdr:rowOff>123825</xdr:rowOff>
        </xdr:from>
        <xdr:to>
          <xdr:col>10</xdr:col>
          <xdr:colOff>542925</xdr:colOff>
          <xdr:row>40</xdr:row>
          <xdr:rowOff>123825</xdr:rowOff>
        </xdr:to>
        <xdr:sp macro="" textlink="">
          <xdr:nvSpPr>
            <xdr:cNvPr id="28883" name="Drop-down 211" hidden="1">
              <a:extLst>
                <a:ext uri="{63B3BB69-23CF-44E3-9099-C40C66FF867C}">
                  <a14:compatExt spid="_x0000_s28883"/>
                </a:ext>
                <a:ext uri="{FF2B5EF4-FFF2-40B4-BE49-F238E27FC236}">
                  <a16:creationId xmlns:a16="http://schemas.microsoft.com/office/drawing/2014/main" id="{00000000-0008-0000-0A00-0000D3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76200</xdr:colOff>
          <xdr:row>40</xdr:row>
          <xdr:rowOff>123825</xdr:rowOff>
        </xdr:from>
        <xdr:to>
          <xdr:col>10</xdr:col>
          <xdr:colOff>523875</xdr:colOff>
          <xdr:row>40</xdr:row>
          <xdr:rowOff>123825</xdr:rowOff>
        </xdr:to>
        <xdr:sp macro="" textlink="">
          <xdr:nvSpPr>
            <xdr:cNvPr id="28884" name="Drop-down 212" hidden="1">
              <a:extLst>
                <a:ext uri="{63B3BB69-23CF-44E3-9099-C40C66FF867C}">
                  <a14:compatExt spid="_x0000_s28884"/>
                </a:ext>
                <a:ext uri="{FF2B5EF4-FFF2-40B4-BE49-F238E27FC236}">
                  <a16:creationId xmlns:a16="http://schemas.microsoft.com/office/drawing/2014/main" id="{00000000-0008-0000-0A00-0000D4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10</xdr:col>
      <xdr:colOff>47625</xdr:colOff>
      <xdr:row>40</xdr:row>
      <xdr:rowOff>123825</xdr:rowOff>
    </xdr:from>
    <xdr:to>
      <xdr:col>12</xdr:col>
      <xdr:colOff>161925</xdr:colOff>
      <xdr:row>41</xdr:row>
      <xdr:rowOff>152401</xdr:rowOff>
    </xdr:to>
    <xdr:pic>
      <xdr:nvPicPr>
        <xdr:cNvPr id="29340" name="Picture 213" descr="C:\Program Files\Microsoft Office\Clipart\WebArt\BD14878_.GIF">
          <a:hlinkClick xmlns:r="http://schemas.openxmlformats.org/officeDocument/2006/relationships" r:id="rId3"/>
          <a:extLst>
            <a:ext uri="{FF2B5EF4-FFF2-40B4-BE49-F238E27FC236}">
              <a16:creationId xmlns:a16="http://schemas.microsoft.com/office/drawing/2014/main" id="{00000000-0008-0000-0A00-00009C72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496175" y="12363450"/>
          <a:ext cx="952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95250</xdr:colOff>
      <xdr:row>40</xdr:row>
      <xdr:rowOff>123825</xdr:rowOff>
    </xdr:from>
    <xdr:to>
      <xdr:col>13</xdr:col>
      <xdr:colOff>438150</xdr:colOff>
      <xdr:row>41</xdr:row>
      <xdr:rowOff>152401</xdr:rowOff>
    </xdr:to>
    <xdr:pic>
      <xdr:nvPicPr>
        <xdr:cNvPr id="29341" name="Picture 214" descr="C:\Program Files\Microsoft Office\Clipart\WebArt\BD14884_.GIF">
          <a:hlinkClick xmlns:r="http://schemas.openxmlformats.org/officeDocument/2006/relationships" r:id="rId5"/>
          <a:extLst>
            <a:ext uri="{FF2B5EF4-FFF2-40B4-BE49-F238E27FC236}">
              <a16:creationId xmlns:a16="http://schemas.microsoft.com/office/drawing/2014/main" id="{00000000-0008-0000-0A00-00009D7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382000" y="12363450"/>
          <a:ext cx="952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304800</xdr:colOff>
      <xdr:row>40</xdr:row>
      <xdr:rowOff>123825</xdr:rowOff>
    </xdr:from>
    <xdr:to>
      <xdr:col>10</xdr:col>
      <xdr:colOff>38100</xdr:colOff>
      <xdr:row>41</xdr:row>
      <xdr:rowOff>152401</xdr:rowOff>
    </xdr:to>
    <xdr:pic>
      <xdr:nvPicPr>
        <xdr:cNvPr id="29342" name="Picture 215" descr="C:\Program Files\Microsoft Office\Clipart\WebArt\BD14888_.GIF">
          <a:hlinkClick xmlns:r="http://schemas.openxmlformats.org/officeDocument/2006/relationships" r:id="rId7"/>
          <a:extLst>
            <a:ext uri="{FF2B5EF4-FFF2-40B4-BE49-F238E27FC236}">
              <a16:creationId xmlns:a16="http://schemas.microsoft.com/office/drawing/2014/main" id="{00000000-0008-0000-0A00-00009E72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534150" y="12363450"/>
          <a:ext cx="952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466725</xdr:colOff>
      <xdr:row>40</xdr:row>
      <xdr:rowOff>152400</xdr:rowOff>
    </xdr:from>
    <xdr:to>
      <xdr:col>9</xdr:col>
      <xdr:colOff>257175</xdr:colOff>
      <xdr:row>41</xdr:row>
      <xdr:rowOff>142875</xdr:rowOff>
    </xdr:to>
    <xdr:sp macro="" textlink="">
      <xdr:nvSpPr>
        <xdr:cNvPr id="28888" name="Rectangle 216">
          <a:hlinkClick xmlns:r="http://schemas.openxmlformats.org/officeDocument/2006/relationships" r:id="rId7"/>
          <a:extLst>
            <a:ext uri="{FF2B5EF4-FFF2-40B4-BE49-F238E27FC236}">
              <a16:creationId xmlns:a16="http://schemas.microsoft.com/office/drawing/2014/main" id="{00000000-0008-0000-0A00-0000D8700000}"/>
            </a:ext>
          </a:extLst>
        </xdr:cNvPr>
        <xdr:cNvSpPr>
          <a:spLocks noChangeArrowheads="1"/>
        </xdr:cNvSpPr>
      </xdr:nvSpPr>
      <xdr:spPr bwMode="auto">
        <a:xfrm>
          <a:off x="6696075" y="11134725"/>
          <a:ext cx="400050"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Voltar</a:t>
          </a:r>
        </a:p>
      </xdr:txBody>
    </xdr:sp>
    <xdr:clientData/>
  </xdr:twoCellAnchor>
  <xdr:twoCellAnchor>
    <xdr:from>
      <xdr:col>10</xdr:col>
      <xdr:colOff>276225</xdr:colOff>
      <xdr:row>40</xdr:row>
      <xdr:rowOff>152400</xdr:rowOff>
    </xdr:from>
    <xdr:to>
      <xdr:col>11</xdr:col>
      <xdr:colOff>19050</xdr:colOff>
      <xdr:row>41</xdr:row>
      <xdr:rowOff>142875</xdr:rowOff>
    </xdr:to>
    <xdr:sp macro="" textlink="">
      <xdr:nvSpPr>
        <xdr:cNvPr id="28889" name="Rectangle 217">
          <a:hlinkClick xmlns:r="http://schemas.openxmlformats.org/officeDocument/2006/relationships" r:id="rId3"/>
          <a:extLst>
            <a:ext uri="{FF2B5EF4-FFF2-40B4-BE49-F238E27FC236}">
              <a16:creationId xmlns:a16="http://schemas.microsoft.com/office/drawing/2014/main" id="{00000000-0008-0000-0A00-0000D9700000}"/>
            </a:ext>
          </a:extLst>
        </xdr:cNvPr>
        <xdr:cNvSpPr>
          <a:spLocks noChangeArrowheads="1"/>
        </xdr:cNvSpPr>
      </xdr:nvSpPr>
      <xdr:spPr bwMode="auto">
        <a:xfrm>
          <a:off x="7724775" y="11134725"/>
          <a:ext cx="400050"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Índice</a:t>
          </a:r>
        </a:p>
      </xdr:txBody>
    </xdr:sp>
    <xdr:clientData/>
  </xdr:twoCellAnchor>
  <xdr:twoCellAnchor>
    <xdr:from>
      <xdr:col>12</xdr:col>
      <xdr:colOff>276225</xdr:colOff>
      <xdr:row>40</xdr:row>
      <xdr:rowOff>152400</xdr:rowOff>
    </xdr:from>
    <xdr:to>
      <xdr:col>13</xdr:col>
      <xdr:colOff>266700</xdr:colOff>
      <xdr:row>41</xdr:row>
      <xdr:rowOff>152400</xdr:rowOff>
    </xdr:to>
    <xdr:sp macro="" textlink="">
      <xdr:nvSpPr>
        <xdr:cNvPr id="28890" name="Rectangle 218">
          <a:hlinkClick xmlns:r="http://schemas.openxmlformats.org/officeDocument/2006/relationships" r:id="rId5"/>
          <a:extLst>
            <a:ext uri="{FF2B5EF4-FFF2-40B4-BE49-F238E27FC236}">
              <a16:creationId xmlns:a16="http://schemas.microsoft.com/office/drawing/2014/main" id="{00000000-0008-0000-0A00-0000DA700000}"/>
            </a:ext>
          </a:extLst>
        </xdr:cNvPr>
        <xdr:cNvSpPr>
          <a:spLocks noChangeArrowheads="1"/>
        </xdr:cNvSpPr>
      </xdr:nvSpPr>
      <xdr:spPr bwMode="auto">
        <a:xfrm>
          <a:off x="8562975" y="11134725"/>
          <a:ext cx="600075" cy="1619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Avançar</a:t>
          </a:r>
        </a:p>
      </xdr:txBody>
    </xdr:sp>
    <xdr:clientData/>
  </xdr:twoCellAnchor>
  <mc:AlternateContent xmlns:mc="http://schemas.openxmlformats.org/markup-compatibility/2006">
    <mc:Choice xmlns:a14="http://schemas.microsoft.com/office/drawing/2010/main" Requires="a14">
      <xdr:twoCellAnchor editAs="oneCell">
        <xdr:from>
          <xdr:col>1</xdr:col>
          <xdr:colOff>133350</xdr:colOff>
          <xdr:row>5</xdr:row>
          <xdr:rowOff>381000</xdr:rowOff>
        </xdr:from>
        <xdr:to>
          <xdr:col>1</xdr:col>
          <xdr:colOff>390525</xdr:colOff>
          <xdr:row>6</xdr:row>
          <xdr:rowOff>209550</xdr:rowOff>
        </xdr:to>
        <xdr:sp macro="" textlink="">
          <xdr:nvSpPr>
            <xdr:cNvPr id="28891" name="CheckBox5" hidden="1">
              <a:extLst>
                <a:ext uri="{63B3BB69-23CF-44E3-9099-C40C66FF867C}">
                  <a14:compatExt spid="_x0000_s28891"/>
                </a:ext>
                <a:ext uri="{FF2B5EF4-FFF2-40B4-BE49-F238E27FC236}">
                  <a16:creationId xmlns:a16="http://schemas.microsoft.com/office/drawing/2014/main" id="{00000000-0008-0000-0A00-0000DB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7</xdr:row>
          <xdr:rowOff>9525</xdr:rowOff>
        </xdr:from>
        <xdr:to>
          <xdr:col>1</xdr:col>
          <xdr:colOff>390525</xdr:colOff>
          <xdr:row>7</xdr:row>
          <xdr:rowOff>228600</xdr:rowOff>
        </xdr:to>
        <xdr:sp macro="" textlink="">
          <xdr:nvSpPr>
            <xdr:cNvPr id="28892" name="CheckBox6" hidden="1">
              <a:extLst>
                <a:ext uri="{63B3BB69-23CF-44E3-9099-C40C66FF867C}">
                  <a14:compatExt spid="_x0000_s28892"/>
                </a:ext>
                <a:ext uri="{FF2B5EF4-FFF2-40B4-BE49-F238E27FC236}">
                  <a16:creationId xmlns:a16="http://schemas.microsoft.com/office/drawing/2014/main" id="{00000000-0008-0000-0A00-0000DC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8</xdr:row>
          <xdr:rowOff>28575</xdr:rowOff>
        </xdr:from>
        <xdr:to>
          <xdr:col>1</xdr:col>
          <xdr:colOff>390525</xdr:colOff>
          <xdr:row>9</xdr:row>
          <xdr:rowOff>9525</xdr:rowOff>
        </xdr:to>
        <xdr:sp macro="" textlink="">
          <xdr:nvSpPr>
            <xdr:cNvPr id="28893" name="CheckBox7" hidden="1">
              <a:extLst>
                <a:ext uri="{63B3BB69-23CF-44E3-9099-C40C66FF867C}">
                  <a14:compatExt spid="_x0000_s28893"/>
                </a:ext>
                <a:ext uri="{FF2B5EF4-FFF2-40B4-BE49-F238E27FC236}">
                  <a16:creationId xmlns:a16="http://schemas.microsoft.com/office/drawing/2014/main" id="{00000000-0008-0000-0A00-0000DD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9</xdr:row>
          <xdr:rowOff>47625</xdr:rowOff>
        </xdr:from>
        <xdr:to>
          <xdr:col>1</xdr:col>
          <xdr:colOff>390525</xdr:colOff>
          <xdr:row>10</xdr:row>
          <xdr:rowOff>28575</xdr:rowOff>
        </xdr:to>
        <xdr:sp macro="" textlink="">
          <xdr:nvSpPr>
            <xdr:cNvPr id="28894" name="CheckBox8" hidden="1">
              <a:extLst>
                <a:ext uri="{63B3BB69-23CF-44E3-9099-C40C66FF867C}">
                  <a14:compatExt spid="_x0000_s28894"/>
                </a:ext>
                <a:ext uri="{FF2B5EF4-FFF2-40B4-BE49-F238E27FC236}">
                  <a16:creationId xmlns:a16="http://schemas.microsoft.com/office/drawing/2014/main" id="{00000000-0008-0000-0A00-0000DE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10</xdr:row>
          <xdr:rowOff>47625</xdr:rowOff>
        </xdr:from>
        <xdr:to>
          <xdr:col>1</xdr:col>
          <xdr:colOff>390525</xdr:colOff>
          <xdr:row>11</xdr:row>
          <xdr:rowOff>28575</xdr:rowOff>
        </xdr:to>
        <xdr:sp macro="" textlink="">
          <xdr:nvSpPr>
            <xdr:cNvPr id="28895" name="CheckBox9" hidden="1">
              <a:extLst>
                <a:ext uri="{63B3BB69-23CF-44E3-9099-C40C66FF867C}">
                  <a14:compatExt spid="_x0000_s28895"/>
                </a:ext>
                <a:ext uri="{FF2B5EF4-FFF2-40B4-BE49-F238E27FC236}">
                  <a16:creationId xmlns:a16="http://schemas.microsoft.com/office/drawing/2014/main" id="{00000000-0008-0000-0A00-0000DF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85725</xdr:colOff>
          <xdr:row>0</xdr:row>
          <xdr:rowOff>0</xdr:rowOff>
        </xdr:from>
        <xdr:to>
          <xdr:col>11</xdr:col>
          <xdr:colOff>533400</xdr:colOff>
          <xdr:row>0</xdr:row>
          <xdr:rowOff>0</xdr:rowOff>
        </xdr:to>
        <xdr:sp macro="" textlink="">
          <xdr:nvSpPr>
            <xdr:cNvPr id="31756" name="Drop-down 12" hidden="1">
              <a:extLst>
                <a:ext uri="{63B3BB69-23CF-44E3-9099-C40C66FF867C}">
                  <a14:compatExt spid="_x0000_s31756"/>
                </a:ext>
                <a:ext uri="{FF2B5EF4-FFF2-40B4-BE49-F238E27FC236}">
                  <a16:creationId xmlns:a16="http://schemas.microsoft.com/office/drawing/2014/main" id="{00000000-0008-0000-0B00-00000C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9</xdr:col>
      <xdr:colOff>609600</xdr:colOff>
      <xdr:row>0</xdr:row>
      <xdr:rowOff>0</xdr:rowOff>
    </xdr:from>
    <xdr:to>
      <xdr:col>12</xdr:col>
      <xdr:colOff>142875</xdr:colOff>
      <xdr:row>0</xdr:row>
      <xdr:rowOff>0</xdr:rowOff>
    </xdr:to>
    <xdr:pic>
      <xdr:nvPicPr>
        <xdr:cNvPr id="32421" name="Picture 151" descr="http://portal.basf-sa.com.br/vgn/images/portal/cit_731/37/2/47440706Logo%20BASF%20preto.jpg">
          <a:extLst>
            <a:ext uri="{FF2B5EF4-FFF2-40B4-BE49-F238E27FC236}">
              <a16:creationId xmlns:a16="http://schemas.microsoft.com/office/drawing/2014/main" id="{00000000-0008-0000-0B00-0000A57E0000}"/>
            </a:ext>
          </a:extLst>
        </xdr:cNvPr>
        <xdr:cNvPicPr>
          <a:picLocks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9058275" y="0"/>
          <a:ext cx="1238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11</xdr:col>
          <xdr:colOff>47625</xdr:colOff>
          <xdr:row>0</xdr:row>
          <xdr:rowOff>0</xdr:rowOff>
        </xdr:from>
        <xdr:to>
          <xdr:col>11</xdr:col>
          <xdr:colOff>495300</xdr:colOff>
          <xdr:row>0</xdr:row>
          <xdr:rowOff>0</xdr:rowOff>
        </xdr:to>
        <xdr:sp macro="" textlink="">
          <xdr:nvSpPr>
            <xdr:cNvPr id="31902" name="Drop-down 158" hidden="1">
              <a:extLst>
                <a:ext uri="{63B3BB69-23CF-44E3-9099-C40C66FF867C}">
                  <a14:compatExt spid="_x0000_s31902"/>
                </a:ext>
                <a:ext uri="{FF2B5EF4-FFF2-40B4-BE49-F238E27FC236}">
                  <a16:creationId xmlns:a16="http://schemas.microsoft.com/office/drawing/2014/main" id="{00000000-0008-0000-0B00-00009E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0</xdr:row>
          <xdr:rowOff>0</xdr:rowOff>
        </xdr:from>
        <xdr:to>
          <xdr:col>11</xdr:col>
          <xdr:colOff>504825</xdr:colOff>
          <xdr:row>0</xdr:row>
          <xdr:rowOff>0</xdr:rowOff>
        </xdr:to>
        <xdr:sp macro="" textlink="">
          <xdr:nvSpPr>
            <xdr:cNvPr id="31903" name="Drop-down 159" hidden="1">
              <a:extLst>
                <a:ext uri="{63B3BB69-23CF-44E3-9099-C40C66FF867C}">
                  <a14:compatExt spid="_x0000_s31903"/>
                </a:ext>
                <a:ext uri="{FF2B5EF4-FFF2-40B4-BE49-F238E27FC236}">
                  <a16:creationId xmlns:a16="http://schemas.microsoft.com/office/drawing/2014/main" id="{00000000-0008-0000-0B00-00009F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66675</xdr:colOff>
          <xdr:row>0</xdr:row>
          <xdr:rowOff>0</xdr:rowOff>
        </xdr:from>
        <xdr:to>
          <xdr:col>11</xdr:col>
          <xdr:colOff>514350</xdr:colOff>
          <xdr:row>0</xdr:row>
          <xdr:rowOff>0</xdr:rowOff>
        </xdr:to>
        <xdr:sp macro="" textlink="">
          <xdr:nvSpPr>
            <xdr:cNvPr id="31904" name="Drop-down 160" hidden="1">
              <a:extLst>
                <a:ext uri="{63B3BB69-23CF-44E3-9099-C40C66FF867C}">
                  <a14:compatExt spid="_x0000_s31904"/>
                </a:ext>
                <a:ext uri="{FF2B5EF4-FFF2-40B4-BE49-F238E27FC236}">
                  <a16:creationId xmlns:a16="http://schemas.microsoft.com/office/drawing/2014/main" id="{00000000-0008-0000-0B00-0000A0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47625</xdr:colOff>
          <xdr:row>0</xdr:row>
          <xdr:rowOff>0</xdr:rowOff>
        </xdr:from>
        <xdr:to>
          <xdr:col>11</xdr:col>
          <xdr:colOff>495300</xdr:colOff>
          <xdr:row>0</xdr:row>
          <xdr:rowOff>0</xdr:rowOff>
        </xdr:to>
        <xdr:sp macro="" textlink="">
          <xdr:nvSpPr>
            <xdr:cNvPr id="31905" name="Drop-down 161" hidden="1">
              <a:extLst>
                <a:ext uri="{63B3BB69-23CF-44E3-9099-C40C66FF867C}">
                  <a14:compatExt spid="_x0000_s31905"/>
                </a:ext>
                <a:ext uri="{FF2B5EF4-FFF2-40B4-BE49-F238E27FC236}">
                  <a16:creationId xmlns:a16="http://schemas.microsoft.com/office/drawing/2014/main" id="{00000000-0008-0000-0B00-0000A1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47625</xdr:colOff>
          <xdr:row>0</xdr:row>
          <xdr:rowOff>0</xdr:rowOff>
        </xdr:from>
        <xdr:to>
          <xdr:col>11</xdr:col>
          <xdr:colOff>495300</xdr:colOff>
          <xdr:row>0</xdr:row>
          <xdr:rowOff>0</xdr:rowOff>
        </xdr:to>
        <xdr:sp macro="" textlink="">
          <xdr:nvSpPr>
            <xdr:cNvPr id="31906" name="Drop-down 162" hidden="1">
              <a:extLst>
                <a:ext uri="{63B3BB69-23CF-44E3-9099-C40C66FF867C}">
                  <a14:compatExt spid="_x0000_s31906"/>
                </a:ext>
                <a:ext uri="{FF2B5EF4-FFF2-40B4-BE49-F238E27FC236}">
                  <a16:creationId xmlns:a16="http://schemas.microsoft.com/office/drawing/2014/main" id="{00000000-0008-0000-0B00-0000A2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47625</xdr:colOff>
          <xdr:row>0</xdr:row>
          <xdr:rowOff>0</xdr:rowOff>
        </xdr:from>
        <xdr:to>
          <xdr:col>11</xdr:col>
          <xdr:colOff>495300</xdr:colOff>
          <xdr:row>0</xdr:row>
          <xdr:rowOff>0</xdr:rowOff>
        </xdr:to>
        <xdr:sp macro="" textlink="">
          <xdr:nvSpPr>
            <xdr:cNvPr id="31907" name="Drop-down 163" hidden="1">
              <a:extLst>
                <a:ext uri="{63B3BB69-23CF-44E3-9099-C40C66FF867C}">
                  <a14:compatExt spid="_x0000_s31907"/>
                </a:ext>
                <a:ext uri="{FF2B5EF4-FFF2-40B4-BE49-F238E27FC236}">
                  <a16:creationId xmlns:a16="http://schemas.microsoft.com/office/drawing/2014/main" id="{00000000-0008-0000-0B00-0000A3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0</xdr:row>
          <xdr:rowOff>0</xdr:rowOff>
        </xdr:from>
        <xdr:to>
          <xdr:col>11</xdr:col>
          <xdr:colOff>523875</xdr:colOff>
          <xdr:row>0</xdr:row>
          <xdr:rowOff>0</xdr:rowOff>
        </xdr:to>
        <xdr:sp macro="" textlink="">
          <xdr:nvSpPr>
            <xdr:cNvPr id="31908" name="Drop-down 164" hidden="1">
              <a:extLst>
                <a:ext uri="{63B3BB69-23CF-44E3-9099-C40C66FF867C}">
                  <a14:compatExt spid="_x0000_s31908"/>
                </a:ext>
                <a:ext uri="{FF2B5EF4-FFF2-40B4-BE49-F238E27FC236}">
                  <a16:creationId xmlns:a16="http://schemas.microsoft.com/office/drawing/2014/main" id="{00000000-0008-0000-0B00-0000A4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0</xdr:row>
          <xdr:rowOff>0</xdr:rowOff>
        </xdr:from>
        <xdr:to>
          <xdr:col>11</xdr:col>
          <xdr:colOff>523875</xdr:colOff>
          <xdr:row>0</xdr:row>
          <xdr:rowOff>0</xdr:rowOff>
        </xdr:to>
        <xdr:sp macro="" textlink="">
          <xdr:nvSpPr>
            <xdr:cNvPr id="31909" name="Drop-down 165" hidden="1">
              <a:extLst>
                <a:ext uri="{63B3BB69-23CF-44E3-9099-C40C66FF867C}">
                  <a14:compatExt spid="_x0000_s31909"/>
                </a:ext>
                <a:ext uri="{FF2B5EF4-FFF2-40B4-BE49-F238E27FC236}">
                  <a16:creationId xmlns:a16="http://schemas.microsoft.com/office/drawing/2014/main" id="{00000000-0008-0000-0B00-0000A5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0</xdr:row>
          <xdr:rowOff>0</xdr:rowOff>
        </xdr:from>
        <xdr:to>
          <xdr:col>11</xdr:col>
          <xdr:colOff>485775</xdr:colOff>
          <xdr:row>0</xdr:row>
          <xdr:rowOff>0</xdr:rowOff>
        </xdr:to>
        <xdr:sp macro="" textlink="">
          <xdr:nvSpPr>
            <xdr:cNvPr id="31910" name="Drop-down 166" hidden="1">
              <a:extLst>
                <a:ext uri="{63B3BB69-23CF-44E3-9099-C40C66FF867C}">
                  <a14:compatExt spid="_x0000_s31910"/>
                </a:ext>
                <a:ext uri="{FF2B5EF4-FFF2-40B4-BE49-F238E27FC236}">
                  <a16:creationId xmlns:a16="http://schemas.microsoft.com/office/drawing/2014/main" id="{00000000-0008-0000-0B00-0000A6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47625</xdr:colOff>
          <xdr:row>0</xdr:row>
          <xdr:rowOff>0</xdr:rowOff>
        </xdr:from>
        <xdr:to>
          <xdr:col>11</xdr:col>
          <xdr:colOff>495300</xdr:colOff>
          <xdr:row>0</xdr:row>
          <xdr:rowOff>0</xdr:rowOff>
        </xdr:to>
        <xdr:sp macro="" textlink="">
          <xdr:nvSpPr>
            <xdr:cNvPr id="31911" name="Drop-down 167" hidden="1">
              <a:extLst>
                <a:ext uri="{63B3BB69-23CF-44E3-9099-C40C66FF867C}">
                  <a14:compatExt spid="_x0000_s31911"/>
                </a:ext>
                <a:ext uri="{FF2B5EF4-FFF2-40B4-BE49-F238E27FC236}">
                  <a16:creationId xmlns:a16="http://schemas.microsoft.com/office/drawing/2014/main" id="{00000000-0008-0000-0B00-0000A7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0</xdr:row>
          <xdr:rowOff>0</xdr:rowOff>
        </xdr:from>
        <xdr:to>
          <xdr:col>11</xdr:col>
          <xdr:colOff>533400</xdr:colOff>
          <xdr:row>0</xdr:row>
          <xdr:rowOff>0</xdr:rowOff>
        </xdr:to>
        <xdr:sp macro="" textlink="">
          <xdr:nvSpPr>
            <xdr:cNvPr id="31913" name="Drop-down 169" hidden="1">
              <a:extLst>
                <a:ext uri="{63B3BB69-23CF-44E3-9099-C40C66FF867C}">
                  <a14:compatExt spid="_x0000_s31913"/>
                </a:ext>
                <a:ext uri="{FF2B5EF4-FFF2-40B4-BE49-F238E27FC236}">
                  <a16:creationId xmlns:a16="http://schemas.microsoft.com/office/drawing/2014/main" id="{00000000-0008-0000-0B00-0000A9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229</xdr:col>
          <xdr:colOff>47625</xdr:colOff>
          <xdr:row>32</xdr:row>
          <xdr:rowOff>0</xdr:rowOff>
        </xdr:from>
        <xdr:to>
          <xdr:col>229</xdr:col>
          <xdr:colOff>495300</xdr:colOff>
          <xdr:row>32</xdr:row>
          <xdr:rowOff>0</xdr:rowOff>
        </xdr:to>
        <xdr:sp macro="" textlink="">
          <xdr:nvSpPr>
            <xdr:cNvPr id="31917" name="Drop-down 173" hidden="1">
              <a:extLst>
                <a:ext uri="{63B3BB69-23CF-44E3-9099-C40C66FF867C}">
                  <a14:compatExt spid="_x0000_s31917"/>
                </a:ext>
                <a:ext uri="{FF2B5EF4-FFF2-40B4-BE49-F238E27FC236}">
                  <a16:creationId xmlns:a16="http://schemas.microsoft.com/office/drawing/2014/main" id="{00000000-0008-0000-0B00-0000AD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229</xdr:col>
          <xdr:colOff>47625</xdr:colOff>
          <xdr:row>34</xdr:row>
          <xdr:rowOff>0</xdr:rowOff>
        </xdr:from>
        <xdr:to>
          <xdr:col>229</xdr:col>
          <xdr:colOff>495300</xdr:colOff>
          <xdr:row>34</xdr:row>
          <xdr:rowOff>0</xdr:rowOff>
        </xdr:to>
        <xdr:sp macro="" textlink="">
          <xdr:nvSpPr>
            <xdr:cNvPr id="31918" name="Drop-down 174" hidden="1">
              <a:extLst>
                <a:ext uri="{63B3BB69-23CF-44E3-9099-C40C66FF867C}">
                  <a14:compatExt spid="_x0000_s31918"/>
                </a:ext>
                <a:ext uri="{FF2B5EF4-FFF2-40B4-BE49-F238E27FC236}">
                  <a16:creationId xmlns:a16="http://schemas.microsoft.com/office/drawing/2014/main" id="{00000000-0008-0000-0B00-0000AE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229</xdr:col>
          <xdr:colOff>47625</xdr:colOff>
          <xdr:row>34</xdr:row>
          <xdr:rowOff>0</xdr:rowOff>
        </xdr:from>
        <xdr:to>
          <xdr:col>229</xdr:col>
          <xdr:colOff>495300</xdr:colOff>
          <xdr:row>34</xdr:row>
          <xdr:rowOff>0</xdr:rowOff>
        </xdr:to>
        <xdr:sp macro="" textlink="">
          <xdr:nvSpPr>
            <xdr:cNvPr id="31919" name="Drop-down 175" hidden="1">
              <a:extLst>
                <a:ext uri="{63B3BB69-23CF-44E3-9099-C40C66FF867C}">
                  <a14:compatExt spid="_x0000_s31919"/>
                </a:ext>
                <a:ext uri="{FF2B5EF4-FFF2-40B4-BE49-F238E27FC236}">
                  <a16:creationId xmlns:a16="http://schemas.microsoft.com/office/drawing/2014/main" id="{00000000-0008-0000-0B00-0000AF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231</xdr:col>
          <xdr:colOff>38100</xdr:colOff>
          <xdr:row>38</xdr:row>
          <xdr:rowOff>0</xdr:rowOff>
        </xdr:from>
        <xdr:to>
          <xdr:col>231</xdr:col>
          <xdr:colOff>485775</xdr:colOff>
          <xdr:row>38</xdr:row>
          <xdr:rowOff>0</xdr:rowOff>
        </xdr:to>
        <xdr:sp macro="" textlink="">
          <xdr:nvSpPr>
            <xdr:cNvPr id="31920" name="Drop-down 176" hidden="1">
              <a:extLst>
                <a:ext uri="{63B3BB69-23CF-44E3-9099-C40C66FF867C}">
                  <a14:compatExt spid="_x0000_s31920"/>
                </a:ext>
                <a:ext uri="{FF2B5EF4-FFF2-40B4-BE49-F238E27FC236}">
                  <a16:creationId xmlns:a16="http://schemas.microsoft.com/office/drawing/2014/main" id="{00000000-0008-0000-0B00-0000B0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16</xdr:row>
          <xdr:rowOff>28575</xdr:rowOff>
        </xdr:from>
        <xdr:to>
          <xdr:col>1</xdr:col>
          <xdr:colOff>533400</xdr:colOff>
          <xdr:row>16</xdr:row>
          <xdr:rowOff>247650</xdr:rowOff>
        </xdr:to>
        <xdr:sp macro="" textlink="">
          <xdr:nvSpPr>
            <xdr:cNvPr id="31921" name="CheckBox1" hidden="1">
              <a:extLst>
                <a:ext uri="{63B3BB69-23CF-44E3-9099-C40C66FF867C}">
                  <a14:compatExt spid="_x0000_s31921"/>
                </a:ext>
                <a:ext uri="{FF2B5EF4-FFF2-40B4-BE49-F238E27FC236}">
                  <a16:creationId xmlns:a16="http://schemas.microsoft.com/office/drawing/2014/main" id="{00000000-0008-0000-0B00-0000B1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17</xdr:row>
          <xdr:rowOff>28575</xdr:rowOff>
        </xdr:from>
        <xdr:to>
          <xdr:col>1</xdr:col>
          <xdr:colOff>533400</xdr:colOff>
          <xdr:row>17</xdr:row>
          <xdr:rowOff>247650</xdr:rowOff>
        </xdr:to>
        <xdr:sp macro="" textlink="">
          <xdr:nvSpPr>
            <xdr:cNvPr id="31922" name="CheckBox2" hidden="1">
              <a:extLst>
                <a:ext uri="{63B3BB69-23CF-44E3-9099-C40C66FF867C}">
                  <a14:compatExt spid="_x0000_s31922"/>
                </a:ext>
                <a:ext uri="{FF2B5EF4-FFF2-40B4-BE49-F238E27FC236}">
                  <a16:creationId xmlns:a16="http://schemas.microsoft.com/office/drawing/2014/main" id="{00000000-0008-0000-0B00-0000B2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18</xdr:row>
          <xdr:rowOff>28575</xdr:rowOff>
        </xdr:from>
        <xdr:to>
          <xdr:col>1</xdr:col>
          <xdr:colOff>533400</xdr:colOff>
          <xdr:row>18</xdr:row>
          <xdr:rowOff>247650</xdr:rowOff>
        </xdr:to>
        <xdr:sp macro="" textlink="">
          <xdr:nvSpPr>
            <xdr:cNvPr id="31923" name="CheckBox3" hidden="1">
              <a:extLst>
                <a:ext uri="{63B3BB69-23CF-44E3-9099-C40C66FF867C}">
                  <a14:compatExt spid="_x0000_s31923"/>
                </a:ext>
                <a:ext uri="{FF2B5EF4-FFF2-40B4-BE49-F238E27FC236}">
                  <a16:creationId xmlns:a16="http://schemas.microsoft.com/office/drawing/2014/main" id="{00000000-0008-0000-0B00-0000B3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19</xdr:row>
          <xdr:rowOff>28575</xdr:rowOff>
        </xdr:from>
        <xdr:to>
          <xdr:col>1</xdr:col>
          <xdr:colOff>533400</xdr:colOff>
          <xdr:row>19</xdr:row>
          <xdr:rowOff>247650</xdr:rowOff>
        </xdr:to>
        <xdr:sp macro="" textlink="">
          <xdr:nvSpPr>
            <xdr:cNvPr id="31924" name="CheckBox4" hidden="1">
              <a:extLst>
                <a:ext uri="{63B3BB69-23CF-44E3-9099-C40C66FF867C}">
                  <a14:compatExt spid="_x0000_s31924"/>
                </a:ext>
                <a:ext uri="{FF2B5EF4-FFF2-40B4-BE49-F238E27FC236}">
                  <a16:creationId xmlns:a16="http://schemas.microsoft.com/office/drawing/2014/main" id="{00000000-0008-0000-0B00-0000B4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25</xdr:row>
          <xdr:rowOff>28575</xdr:rowOff>
        </xdr:from>
        <xdr:to>
          <xdr:col>1</xdr:col>
          <xdr:colOff>533400</xdr:colOff>
          <xdr:row>25</xdr:row>
          <xdr:rowOff>247650</xdr:rowOff>
        </xdr:to>
        <xdr:sp macro="" textlink="">
          <xdr:nvSpPr>
            <xdr:cNvPr id="31929" name="CheckBox5" hidden="1">
              <a:extLst>
                <a:ext uri="{63B3BB69-23CF-44E3-9099-C40C66FF867C}">
                  <a14:compatExt spid="_x0000_s31929"/>
                </a:ext>
                <a:ext uri="{FF2B5EF4-FFF2-40B4-BE49-F238E27FC236}">
                  <a16:creationId xmlns:a16="http://schemas.microsoft.com/office/drawing/2014/main" id="{00000000-0008-0000-0B00-0000B9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26</xdr:row>
          <xdr:rowOff>28575</xdr:rowOff>
        </xdr:from>
        <xdr:to>
          <xdr:col>1</xdr:col>
          <xdr:colOff>533400</xdr:colOff>
          <xdr:row>26</xdr:row>
          <xdr:rowOff>247650</xdr:rowOff>
        </xdr:to>
        <xdr:sp macro="" textlink="">
          <xdr:nvSpPr>
            <xdr:cNvPr id="31930" name="CheckBox6" hidden="1">
              <a:extLst>
                <a:ext uri="{63B3BB69-23CF-44E3-9099-C40C66FF867C}">
                  <a14:compatExt spid="_x0000_s31930"/>
                </a:ext>
                <a:ext uri="{FF2B5EF4-FFF2-40B4-BE49-F238E27FC236}">
                  <a16:creationId xmlns:a16="http://schemas.microsoft.com/office/drawing/2014/main" id="{00000000-0008-0000-0B00-0000BA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27</xdr:row>
          <xdr:rowOff>28575</xdr:rowOff>
        </xdr:from>
        <xdr:to>
          <xdr:col>1</xdr:col>
          <xdr:colOff>533400</xdr:colOff>
          <xdr:row>27</xdr:row>
          <xdr:rowOff>247650</xdr:rowOff>
        </xdr:to>
        <xdr:sp macro="" textlink="">
          <xdr:nvSpPr>
            <xdr:cNvPr id="31931" name="CheckBox7" hidden="1">
              <a:extLst>
                <a:ext uri="{63B3BB69-23CF-44E3-9099-C40C66FF867C}">
                  <a14:compatExt spid="_x0000_s31931"/>
                </a:ext>
                <a:ext uri="{FF2B5EF4-FFF2-40B4-BE49-F238E27FC236}">
                  <a16:creationId xmlns:a16="http://schemas.microsoft.com/office/drawing/2014/main" id="{00000000-0008-0000-0B00-0000BB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28</xdr:row>
          <xdr:rowOff>28575</xdr:rowOff>
        </xdr:from>
        <xdr:to>
          <xdr:col>1</xdr:col>
          <xdr:colOff>533400</xdr:colOff>
          <xdr:row>28</xdr:row>
          <xdr:rowOff>247650</xdr:rowOff>
        </xdr:to>
        <xdr:sp macro="" textlink="">
          <xdr:nvSpPr>
            <xdr:cNvPr id="31932" name="CheckBox8" hidden="1">
              <a:extLst>
                <a:ext uri="{63B3BB69-23CF-44E3-9099-C40C66FF867C}">
                  <a14:compatExt spid="_x0000_s31932"/>
                </a:ext>
                <a:ext uri="{FF2B5EF4-FFF2-40B4-BE49-F238E27FC236}">
                  <a16:creationId xmlns:a16="http://schemas.microsoft.com/office/drawing/2014/main" id="{00000000-0008-0000-0B00-0000BC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36</xdr:row>
          <xdr:rowOff>19050</xdr:rowOff>
        </xdr:from>
        <xdr:to>
          <xdr:col>12</xdr:col>
          <xdr:colOff>95250</xdr:colOff>
          <xdr:row>36</xdr:row>
          <xdr:rowOff>257175</xdr:rowOff>
        </xdr:to>
        <xdr:sp macro="" textlink="">
          <xdr:nvSpPr>
            <xdr:cNvPr id="31935" name="ComboBox3" hidden="1">
              <a:extLst>
                <a:ext uri="{63B3BB69-23CF-44E3-9099-C40C66FF867C}">
                  <a14:compatExt spid="_x0000_s31935"/>
                </a:ext>
                <a:ext uri="{FF2B5EF4-FFF2-40B4-BE49-F238E27FC236}">
                  <a16:creationId xmlns:a16="http://schemas.microsoft.com/office/drawing/2014/main" id="{00000000-0008-0000-0B00-0000BF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36</xdr:row>
          <xdr:rowOff>381000</xdr:rowOff>
        </xdr:from>
        <xdr:to>
          <xdr:col>12</xdr:col>
          <xdr:colOff>95250</xdr:colOff>
          <xdr:row>37</xdr:row>
          <xdr:rowOff>228600</xdr:rowOff>
        </xdr:to>
        <xdr:sp macro="" textlink="">
          <xdr:nvSpPr>
            <xdr:cNvPr id="31936" name="ComboBox4" hidden="1">
              <a:extLst>
                <a:ext uri="{63B3BB69-23CF-44E3-9099-C40C66FF867C}">
                  <a14:compatExt spid="_x0000_s31936"/>
                </a:ext>
                <a:ext uri="{FF2B5EF4-FFF2-40B4-BE49-F238E27FC236}">
                  <a16:creationId xmlns:a16="http://schemas.microsoft.com/office/drawing/2014/main" id="{00000000-0008-0000-0B00-0000C0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38</xdr:row>
          <xdr:rowOff>9525</xdr:rowOff>
        </xdr:from>
        <xdr:to>
          <xdr:col>12</xdr:col>
          <xdr:colOff>95250</xdr:colOff>
          <xdr:row>38</xdr:row>
          <xdr:rowOff>247650</xdr:rowOff>
        </xdr:to>
        <xdr:sp macro="" textlink="">
          <xdr:nvSpPr>
            <xdr:cNvPr id="31937" name="ComboBox5" hidden="1">
              <a:extLst>
                <a:ext uri="{63B3BB69-23CF-44E3-9099-C40C66FF867C}">
                  <a14:compatExt spid="_x0000_s31937"/>
                </a:ext>
                <a:ext uri="{FF2B5EF4-FFF2-40B4-BE49-F238E27FC236}">
                  <a16:creationId xmlns:a16="http://schemas.microsoft.com/office/drawing/2014/main" id="{00000000-0008-0000-0B00-0000C1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39</xdr:row>
          <xdr:rowOff>9525</xdr:rowOff>
        </xdr:from>
        <xdr:to>
          <xdr:col>12</xdr:col>
          <xdr:colOff>95250</xdr:colOff>
          <xdr:row>39</xdr:row>
          <xdr:rowOff>247650</xdr:rowOff>
        </xdr:to>
        <xdr:sp macro="" textlink="">
          <xdr:nvSpPr>
            <xdr:cNvPr id="31938" name="ComboBox6" hidden="1">
              <a:extLst>
                <a:ext uri="{63B3BB69-23CF-44E3-9099-C40C66FF867C}">
                  <a14:compatExt spid="_x0000_s31938"/>
                </a:ext>
                <a:ext uri="{FF2B5EF4-FFF2-40B4-BE49-F238E27FC236}">
                  <a16:creationId xmlns:a16="http://schemas.microsoft.com/office/drawing/2014/main" id="{00000000-0008-0000-0B00-0000C2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40</xdr:row>
          <xdr:rowOff>9525</xdr:rowOff>
        </xdr:from>
        <xdr:to>
          <xdr:col>12</xdr:col>
          <xdr:colOff>95250</xdr:colOff>
          <xdr:row>40</xdr:row>
          <xdr:rowOff>247650</xdr:rowOff>
        </xdr:to>
        <xdr:sp macro="" textlink="">
          <xdr:nvSpPr>
            <xdr:cNvPr id="31939" name="ComboBox7" hidden="1">
              <a:extLst>
                <a:ext uri="{63B3BB69-23CF-44E3-9099-C40C66FF867C}">
                  <a14:compatExt spid="_x0000_s31939"/>
                </a:ext>
                <a:ext uri="{FF2B5EF4-FFF2-40B4-BE49-F238E27FC236}">
                  <a16:creationId xmlns:a16="http://schemas.microsoft.com/office/drawing/2014/main" id="{00000000-0008-0000-0B00-0000C3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41</xdr:row>
          <xdr:rowOff>9525</xdr:rowOff>
        </xdr:from>
        <xdr:to>
          <xdr:col>12</xdr:col>
          <xdr:colOff>95250</xdr:colOff>
          <xdr:row>41</xdr:row>
          <xdr:rowOff>247650</xdr:rowOff>
        </xdr:to>
        <xdr:sp macro="" textlink="">
          <xdr:nvSpPr>
            <xdr:cNvPr id="31940" name="ComboBox8" hidden="1">
              <a:extLst>
                <a:ext uri="{63B3BB69-23CF-44E3-9099-C40C66FF867C}">
                  <a14:compatExt spid="_x0000_s31940"/>
                </a:ext>
                <a:ext uri="{FF2B5EF4-FFF2-40B4-BE49-F238E27FC236}">
                  <a16:creationId xmlns:a16="http://schemas.microsoft.com/office/drawing/2014/main" id="{00000000-0008-0000-0B00-0000C4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42</xdr:row>
          <xdr:rowOff>9525</xdr:rowOff>
        </xdr:from>
        <xdr:to>
          <xdr:col>12</xdr:col>
          <xdr:colOff>95250</xdr:colOff>
          <xdr:row>42</xdr:row>
          <xdr:rowOff>247650</xdr:rowOff>
        </xdr:to>
        <xdr:sp macro="" textlink="">
          <xdr:nvSpPr>
            <xdr:cNvPr id="31941" name="ComboBox9" hidden="1">
              <a:extLst>
                <a:ext uri="{63B3BB69-23CF-44E3-9099-C40C66FF867C}">
                  <a14:compatExt spid="_x0000_s31941"/>
                </a:ext>
                <a:ext uri="{FF2B5EF4-FFF2-40B4-BE49-F238E27FC236}">
                  <a16:creationId xmlns:a16="http://schemas.microsoft.com/office/drawing/2014/main" id="{00000000-0008-0000-0B00-0000C5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9</xdr:col>
      <xdr:colOff>466725</xdr:colOff>
      <xdr:row>0</xdr:row>
      <xdr:rowOff>0</xdr:rowOff>
    </xdr:from>
    <xdr:to>
      <xdr:col>11</xdr:col>
      <xdr:colOff>352425</xdr:colOff>
      <xdr:row>0</xdr:row>
      <xdr:rowOff>190500</xdr:rowOff>
    </xdr:to>
    <xdr:pic>
      <xdr:nvPicPr>
        <xdr:cNvPr id="32422" name="Picture 205" descr="C:\Program Files\Microsoft Office\Clipart\WebArt\BD14878_.GIF">
          <a:hlinkClick xmlns:r="http://schemas.openxmlformats.org/officeDocument/2006/relationships" r:id="rId3"/>
          <a:extLst>
            <a:ext uri="{FF2B5EF4-FFF2-40B4-BE49-F238E27FC236}">
              <a16:creationId xmlns:a16="http://schemas.microsoft.com/office/drawing/2014/main" id="{00000000-0008-0000-0B00-0000A67E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934450" y="0"/>
          <a:ext cx="952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304800</xdr:colOff>
      <xdr:row>0</xdr:row>
      <xdr:rowOff>0</xdr:rowOff>
    </xdr:from>
    <xdr:to>
      <xdr:col>13</xdr:col>
      <xdr:colOff>466725</xdr:colOff>
      <xdr:row>0</xdr:row>
      <xdr:rowOff>190500</xdr:rowOff>
    </xdr:to>
    <xdr:pic>
      <xdr:nvPicPr>
        <xdr:cNvPr id="32423" name="Picture 206" descr="C:\Program Files\Microsoft Office\Clipart\WebArt\BD14884_.GIF">
          <a:hlinkClick xmlns:r="http://schemas.openxmlformats.org/officeDocument/2006/relationships" r:id="rId5"/>
          <a:extLst>
            <a:ext uri="{FF2B5EF4-FFF2-40B4-BE49-F238E27FC236}">
              <a16:creationId xmlns:a16="http://schemas.microsoft.com/office/drawing/2014/main" id="{00000000-0008-0000-0B00-0000A77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839325" y="0"/>
          <a:ext cx="952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619125</xdr:colOff>
      <xdr:row>0</xdr:row>
      <xdr:rowOff>0</xdr:rowOff>
    </xdr:from>
    <xdr:to>
      <xdr:col>8</xdr:col>
      <xdr:colOff>238125</xdr:colOff>
      <xdr:row>0</xdr:row>
      <xdr:rowOff>190500</xdr:rowOff>
    </xdr:to>
    <xdr:pic>
      <xdr:nvPicPr>
        <xdr:cNvPr id="32424" name="Picture 207" descr="C:\Program Files\Microsoft Office\Clipart\WebArt\BD14888_.GIF">
          <a:hlinkClick xmlns:r="http://schemas.openxmlformats.org/officeDocument/2006/relationships" r:id="rId7"/>
          <a:extLst>
            <a:ext uri="{FF2B5EF4-FFF2-40B4-BE49-F238E27FC236}">
              <a16:creationId xmlns:a16="http://schemas.microsoft.com/office/drawing/2014/main" id="{00000000-0008-0000-0B00-0000A87E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334250" y="0"/>
          <a:ext cx="952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85725</xdr:colOff>
      <xdr:row>0</xdr:row>
      <xdr:rowOff>19050</xdr:rowOff>
    </xdr:from>
    <xdr:to>
      <xdr:col>9</xdr:col>
      <xdr:colOff>66675</xdr:colOff>
      <xdr:row>0</xdr:row>
      <xdr:rowOff>171450</xdr:rowOff>
    </xdr:to>
    <xdr:sp macro="" textlink="">
      <xdr:nvSpPr>
        <xdr:cNvPr id="31952" name="Rectangle 208">
          <a:hlinkClick xmlns:r="http://schemas.openxmlformats.org/officeDocument/2006/relationships" r:id="rId7"/>
          <a:extLst>
            <a:ext uri="{FF2B5EF4-FFF2-40B4-BE49-F238E27FC236}">
              <a16:creationId xmlns:a16="http://schemas.microsoft.com/office/drawing/2014/main" id="{00000000-0008-0000-0B00-0000D07C0000}"/>
            </a:ext>
          </a:extLst>
        </xdr:cNvPr>
        <xdr:cNvSpPr>
          <a:spLocks noChangeArrowheads="1"/>
        </xdr:cNvSpPr>
      </xdr:nvSpPr>
      <xdr:spPr bwMode="auto">
        <a:xfrm>
          <a:off x="6677025" y="19050"/>
          <a:ext cx="400050"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Voltar</a:t>
          </a:r>
        </a:p>
      </xdr:txBody>
    </xdr:sp>
    <xdr:clientData/>
  </xdr:twoCellAnchor>
  <xdr:twoCellAnchor>
    <xdr:from>
      <xdr:col>10</xdr:col>
      <xdr:colOff>104775</xdr:colOff>
      <xdr:row>0</xdr:row>
      <xdr:rowOff>28575</xdr:rowOff>
    </xdr:from>
    <xdr:to>
      <xdr:col>11</xdr:col>
      <xdr:colOff>28575</xdr:colOff>
      <xdr:row>0</xdr:row>
      <xdr:rowOff>180975</xdr:rowOff>
    </xdr:to>
    <xdr:sp macro="" textlink="">
      <xdr:nvSpPr>
        <xdr:cNvPr id="31953" name="Rectangle 209">
          <a:hlinkClick xmlns:r="http://schemas.openxmlformats.org/officeDocument/2006/relationships" r:id="rId3"/>
          <a:extLst>
            <a:ext uri="{FF2B5EF4-FFF2-40B4-BE49-F238E27FC236}">
              <a16:creationId xmlns:a16="http://schemas.microsoft.com/office/drawing/2014/main" id="{00000000-0008-0000-0B00-0000D17C0000}"/>
            </a:ext>
          </a:extLst>
        </xdr:cNvPr>
        <xdr:cNvSpPr>
          <a:spLocks noChangeArrowheads="1"/>
        </xdr:cNvSpPr>
      </xdr:nvSpPr>
      <xdr:spPr bwMode="auto">
        <a:xfrm>
          <a:off x="7705725" y="28575"/>
          <a:ext cx="400050"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Índice</a:t>
          </a:r>
        </a:p>
      </xdr:txBody>
    </xdr:sp>
    <xdr:clientData/>
  </xdr:twoCellAnchor>
  <xdr:twoCellAnchor>
    <xdr:from>
      <xdr:col>11</xdr:col>
      <xdr:colOff>476250</xdr:colOff>
      <xdr:row>0</xdr:row>
      <xdr:rowOff>28575</xdr:rowOff>
    </xdr:from>
    <xdr:to>
      <xdr:col>13</xdr:col>
      <xdr:colOff>285750</xdr:colOff>
      <xdr:row>0</xdr:row>
      <xdr:rowOff>190500</xdr:rowOff>
    </xdr:to>
    <xdr:sp macro="" textlink="">
      <xdr:nvSpPr>
        <xdr:cNvPr id="31954" name="Rectangle 210">
          <a:hlinkClick xmlns:r="http://schemas.openxmlformats.org/officeDocument/2006/relationships" r:id="rId5"/>
          <a:extLst>
            <a:ext uri="{FF2B5EF4-FFF2-40B4-BE49-F238E27FC236}">
              <a16:creationId xmlns:a16="http://schemas.microsoft.com/office/drawing/2014/main" id="{00000000-0008-0000-0B00-0000D27C0000}"/>
            </a:ext>
          </a:extLst>
        </xdr:cNvPr>
        <xdr:cNvSpPr>
          <a:spLocks noChangeArrowheads="1"/>
        </xdr:cNvSpPr>
      </xdr:nvSpPr>
      <xdr:spPr bwMode="auto">
        <a:xfrm>
          <a:off x="8553450" y="28575"/>
          <a:ext cx="600075" cy="1619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Avançar</a:t>
          </a:r>
        </a:p>
      </xdr:txBody>
    </xdr:sp>
    <xdr:clientData/>
  </xdr:twoCellAnchor>
  <mc:AlternateContent xmlns:mc="http://schemas.openxmlformats.org/markup-compatibility/2006">
    <mc:Choice xmlns:a14="http://schemas.microsoft.com/office/drawing/2010/main" Requires="a14">
      <xdr:twoCellAnchor editAs="oneCell">
        <xdr:from>
          <xdr:col>10</xdr:col>
          <xdr:colOff>447675</xdr:colOff>
          <xdr:row>14</xdr:row>
          <xdr:rowOff>0</xdr:rowOff>
        </xdr:from>
        <xdr:to>
          <xdr:col>11</xdr:col>
          <xdr:colOff>504825</xdr:colOff>
          <xdr:row>14</xdr:row>
          <xdr:rowOff>266700</xdr:rowOff>
        </xdr:to>
        <xdr:sp macro="" textlink="">
          <xdr:nvSpPr>
            <xdr:cNvPr id="31957" name="ComboBox1" hidden="1">
              <a:extLst>
                <a:ext uri="{63B3BB69-23CF-44E3-9099-C40C66FF867C}">
                  <a14:compatExt spid="_x0000_s31957"/>
                </a:ext>
                <a:ext uri="{FF2B5EF4-FFF2-40B4-BE49-F238E27FC236}">
                  <a16:creationId xmlns:a16="http://schemas.microsoft.com/office/drawing/2014/main" id="{00000000-0008-0000-0B00-0000D5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22</xdr:row>
          <xdr:rowOff>9525</xdr:rowOff>
        </xdr:from>
        <xdr:to>
          <xdr:col>11</xdr:col>
          <xdr:colOff>476250</xdr:colOff>
          <xdr:row>23</xdr:row>
          <xdr:rowOff>47625</xdr:rowOff>
        </xdr:to>
        <xdr:sp macro="" textlink="">
          <xdr:nvSpPr>
            <xdr:cNvPr id="31958" name="ComboBox2" hidden="1">
              <a:extLst>
                <a:ext uri="{63B3BB69-23CF-44E3-9099-C40C66FF867C}">
                  <a14:compatExt spid="_x0000_s31958"/>
                </a:ext>
                <a:ext uri="{FF2B5EF4-FFF2-40B4-BE49-F238E27FC236}">
                  <a16:creationId xmlns:a16="http://schemas.microsoft.com/office/drawing/2014/main" id="{00000000-0008-0000-0B00-0000D6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48</xdr:row>
          <xdr:rowOff>0</xdr:rowOff>
        </xdr:from>
        <xdr:to>
          <xdr:col>11</xdr:col>
          <xdr:colOff>533400</xdr:colOff>
          <xdr:row>48</xdr:row>
          <xdr:rowOff>0</xdr:rowOff>
        </xdr:to>
        <xdr:sp macro="" textlink="">
          <xdr:nvSpPr>
            <xdr:cNvPr id="31961" name="Drop-down 217" hidden="1">
              <a:extLst>
                <a:ext uri="{63B3BB69-23CF-44E3-9099-C40C66FF867C}">
                  <a14:compatExt spid="_x0000_s31961"/>
                </a:ext>
                <a:ext uri="{FF2B5EF4-FFF2-40B4-BE49-F238E27FC236}">
                  <a16:creationId xmlns:a16="http://schemas.microsoft.com/office/drawing/2014/main" id="{00000000-0008-0000-0B00-0000D9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10</xdr:col>
      <xdr:colOff>0</xdr:colOff>
      <xdr:row>48</xdr:row>
      <xdr:rowOff>0</xdr:rowOff>
    </xdr:from>
    <xdr:to>
      <xdr:col>12</xdr:col>
      <xdr:colOff>142875</xdr:colOff>
      <xdr:row>48</xdr:row>
      <xdr:rowOff>0</xdr:rowOff>
    </xdr:to>
    <xdr:pic>
      <xdr:nvPicPr>
        <xdr:cNvPr id="32428" name="Picture 218" descr="http://portal.basf-sa.com.br/vgn/images/portal/cit_731/37/2/47440706Logo%20BASF%20preto.jpg">
          <a:extLst>
            <a:ext uri="{FF2B5EF4-FFF2-40B4-BE49-F238E27FC236}">
              <a16:creationId xmlns:a16="http://schemas.microsoft.com/office/drawing/2014/main" id="{00000000-0008-0000-0B00-0000AC7E0000}"/>
            </a:ext>
          </a:extLst>
        </xdr:cNvPr>
        <xdr:cNvPicPr>
          <a:picLocks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9058275" y="13677900"/>
          <a:ext cx="1238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11</xdr:col>
          <xdr:colOff>47625</xdr:colOff>
          <xdr:row>48</xdr:row>
          <xdr:rowOff>0</xdr:rowOff>
        </xdr:from>
        <xdr:to>
          <xdr:col>11</xdr:col>
          <xdr:colOff>495300</xdr:colOff>
          <xdr:row>48</xdr:row>
          <xdr:rowOff>0</xdr:rowOff>
        </xdr:to>
        <xdr:sp macro="" textlink="">
          <xdr:nvSpPr>
            <xdr:cNvPr id="31963" name="Drop-down 219" hidden="1">
              <a:extLst>
                <a:ext uri="{63B3BB69-23CF-44E3-9099-C40C66FF867C}">
                  <a14:compatExt spid="_x0000_s31963"/>
                </a:ext>
                <a:ext uri="{FF2B5EF4-FFF2-40B4-BE49-F238E27FC236}">
                  <a16:creationId xmlns:a16="http://schemas.microsoft.com/office/drawing/2014/main" id="{00000000-0008-0000-0B00-0000DB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48</xdr:row>
          <xdr:rowOff>0</xdr:rowOff>
        </xdr:from>
        <xdr:to>
          <xdr:col>11</xdr:col>
          <xdr:colOff>504825</xdr:colOff>
          <xdr:row>48</xdr:row>
          <xdr:rowOff>0</xdr:rowOff>
        </xdr:to>
        <xdr:sp macro="" textlink="">
          <xdr:nvSpPr>
            <xdr:cNvPr id="31964" name="Drop-down 220" hidden="1">
              <a:extLst>
                <a:ext uri="{63B3BB69-23CF-44E3-9099-C40C66FF867C}">
                  <a14:compatExt spid="_x0000_s31964"/>
                </a:ext>
                <a:ext uri="{FF2B5EF4-FFF2-40B4-BE49-F238E27FC236}">
                  <a16:creationId xmlns:a16="http://schemas.microsoft.com/office/drawing/2014/main" id="{00000000-0008-0000-0B00-0000DC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66675</xdr:colOff>
          <xdr:row>48</xdr:row>
          <xdr:rowOff>0</xdr:rowOff>
        </xdr:from>
        <xdr:to>
          <xdr:col>11</xdr:col>
          <xdr:colOff>514350</xdr:colOff>
          <xdr:row>48</xdr:row>
          <xdr:rowOff>0</xdr:rowOff>
        </xdr:to>
        <xdr:sp macro="" textlink="">
          <xdr:nvSpPr>
            <xdr:cNvPr id="31965" name="Drop-down 221" hidden="1">
              <a:extLst>
                <a:ext uri="{63B3BB69-23CF-44E3-9099-C40C66FF867C}">
                  <a14:compatExt spid="_x0000_s31965"/>
                </a:ext>
                <a:ext uri="{FF2B5EF4-FFF2-40B4-BE49-F238E27FC236}">
                  <a16:creationId xmlns:a16="http://schemas.microsoft.com/office/drawing/2014/main" id="{00000000-0008-0000-0B00-0000DD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47625</xdr:colOff>
          <xdr:row>48</xdr:row>
          <xdr:rowOff>0</xdr:rowOff>
        </xdr:from>
        <xdr:to>
          <xdr:col>11</xdr:col>
          <xdr:colOff>495300</xdr:colOff>
          <xdr:row>48</xdr:row>
          <xdr:rowOff>0</xdr:rowOff>
        </xdr:to>
        <xdr:sp macro="" textlink="">
          <xdr:nvSpPr>
            <xdr:cNvPr id="31966" name="Drop-down 222" hidden="1">
              <a:extLst>
                <a:ext uri="{63B3BB69-23CF-44E3-9099-C40C66FF867C}">
                  <a14:compatExt spid="_x0000_s31966"/>
                </a:ext>
                <a:ext uri="{FF2B5EF4-FFF2-40B4-BE49-F238E27FC236}">
                  <a16:creationId xmlns:a16="http://schemas.microsoft.com/office/drawing/2014/main" id="{00000000-0008-0000-0B00-0000DE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47625</xdr:colOff>
          <xdr:row>48</xdr:row>
          <xdr:rowOff>0</xdr:rowOff>
        </xdr:from>
        <xdr:to>
          <xdr:col>11</xdr:col>
          <xdr:colOff>495300</xdr:colOff>
          <xdr:row>48</xdr:row>
          <xdr:rowOff>0</xdr:rowOff>
        </xdr:to>
        <xdr:sp macro="" textlink="">
          <xdr:nvSpPr>
            <xdr:cNvPr id="31967" name="Drop-down 223" hidden="1">
              <a:extLst>
                <a:ext uri="{63B3BB69-23CF-44E3-9099-C40C66FF867C}">
                  <a14:compatExt spid="_x0000_s31967"/>
                </a:ext>
                <a:ext uri="{FF2B5EF4-FFF2-40B4-BE49-F238E27FC236}">
                  <a16:creationId xmlns:a16="http://schemas.microsoft.com/office/drawing/2014/main" id="{00000000-0008-0000-0B00-0000DF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47625</xdr:colOff>
          <xdr:row>48</xdr:row>
          <xdr:rowOff>0</xdr:rowOff>
        </xdr:from>
        <xdr:to>
          <xdr:col>11</xdr:col>
          <xdr:colOff>495300</xdr:colOff>
          <xdr:row>48</xdr:row>
          <xdr:rowOff>0</xdr:rowOff>
        </xdr:to>
        <xdr:sp macro="" textlink="">
          <xdr:nvSpPr>
            <xdr:cNvPr id="31968" name="Drop-down 224" hidden="1">
              <a:extLst>
                <a:ext uri="{63B3BB69-23CF-44E3-9099-C40C66FF867C}">
                  <a14:compatExt spid="_x0000_s31968"/>
                </a:ext>
                <a:ext uri="{FF2B5EF4-FFF2-40B4-BE49-F238E27FC236}">
                  <a16:creationId xmlns:a16="http://schemas.microsoft.com/office/drawing/2014/main" id="{00000000-0008-0000-0B00-0000E0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48</xdr:row>
          <xdr:rowOff>0</xdr:rowOff>
        </xdr:from>
        <xdr:to>
          <xdr:col>11</xdr:col>
          <xdr:colOff>523875</xdr:colOff>
          <xdr:row>48</xdr:row>
          <xdr:rowOff>0</xdr:rowOff>
        </xdr:to>
        <xdr:sp macro="" textlink="">
          <xdr:nvSpPr>
            <xdr:cNvPr id="31969" name="Drop-down 225" hidden="1">
              <a:extLst>
                <a:ext uri="{63B3BB69-23CF-44E3-9099-C40C66FF867C}">
                  <a14:compatExt spid="_x0000_s31969"/>
                </a:ext>
                <a:ext uri="{FF2B5EF4-FFF2-40B4-BE49-F238E27FC236}">
                  <a16:creationId xmlns:a16="http://schemas.microsoft.com/office/drawing/2014/main" id="{00000000-0008-0000-0B00-0000E1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48</xdr:row>
          <xdr:rowOff>0</xdr:rowOff>
        </xdr:from>
        <xdr:to>
          <xdr:col>11</xdr:col>
          <xdr:colOff>523875</xdr:colOff>
          <xdr:row>48</xdr:row>
          <xdr:rowOff>0</xdr:rowOff>
        </xdr:to>
        <xdr:sp macro="" textlink="">
          <xdr:nvSpPr>
            <xdr:cNvPr id="31970" name="Drop-down 226" hidden="1">
              <a:extLst>
                <a:ext uri="{63B3BB69-23CF-44E3-9099-C40C66FF867C}">
                  <a14:compatExt spid="_x0000_s31970"/>
                </a:ext>
                <a:ext uri="{FF2B5EF4-FFF2-40B4-BE49-F238E27FC236}">
                  <a16:creationId xmlns:a16="http://schemas.microsoft.com/office/drawing/2014/main" id="{00000000-0008-0000-0B00-0000E2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48</xdr:row>
          <xdr:rowOff>0</xdr:rowOff>
        </xdr:from>
        <xdr:to>
          <xdr:col>11</xdr:col>
          <xdr:colOff>485775</xdr:colOff>
          <xdr:row>48</xdr:row>
          <xdr:rowOff>0</xdr:rowOff>
        </xdr:to>
        <xdr:sp macro="" textlink="">
          <xdr:nvSpPr>
            <xdr:cNvPr id="31971" name="Drop-down 227" hidden="1">
              <a:extLst>
                <a:ext uri="{63B3BB69-23CF-44E3-9099-C40C66FF867C}">
                  <a14:compatExt spid="_x0000_s31971"/>
                </a:ext>
                <a:ext uri="{FF2B5EF4-FFF2-40B4-BE49-F238E27FC236}">
                  <a16:creationId xmlns:a16="http://schemas.microsoft.com/office/drawing/2014/main" id="{00000000-0008-0000-0B00-0000E3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47625</xdr:colOff>
          <xdr:row>48</xdr:row>
          <xdr:rowOff>0</xdr:rowOff>
        </xdr:from>
        <xdr:to>
          <xdr:col>11</xdr:col>
          <xdr:colOff>495300</xdr:colOff>
          <xdr:row>48</xdr:row>
          <xdr:rowOff>0</xdr:rowOff>
        </xdr:to>
        <xdr:sp macro="" textlink="">
          <xdr:nvSpPr>
            <xdr:cNvPr id="31972" name="Drop-down 228" hidden="1">
              <a:extLst>
                <a:ext uri="{63B3BB69-23CF-44E3-9099-C40C66FF867C}">
                  <a14:compatExt spid="_x0000_s31972"/>
                </a:ext>
                <a:ext uri="{FF2B5EF4-FFF2-40B4-BE49-F238E27FC236}">
                  <a16:creationId xmlns:a16="http://schemas.microsoft.com/office/drawing/2014/main" id="{00000000-0008-0000-0B00-0000E4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48</xdr:row>
          <xdr:rowOff>0</xdr:rowOff>
        </xdr:from>
        <xdr:to>
          <xdr:col>11</xdr:col>
          <xdr:colOff>533400</xdr:colOff>
          <xdr:row>48</xdr:row>
          <xdr:rowOff>0</xdr:rowOff>
        </xdr:to>
        <xdr:sp macro="" textlink="">
          <xdr:nvSpPr>
            <xdr:cNvPr id="31973" name="Drop-down 229" hidden="1">
              <a:extLst>
                <a:ext uri="{63B3BB69-23CF-44E3-9099-C40C66FF867C}">
                  <a14:compatExt spid="_x0000_s31973"/>
                </a:ext>
                <a:ext uri="{FF2B5EF4-FFF2-40B4-BE49-F238E27FC236}">
                  <a16:creationId xmlns:a16="http://schemas.microsoft.com/office/drawing/2014/main" id="{00000000-0008-0000-0B00-0000E5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9</xdr:col>
      <xdr:colOff>266700</xdr:colOff>
      <xdr:row>48</xdr:row>
      <xdr:rowOff>0</xdr:rowOff>
    </xdr:from>
    <xdr:to>
      <xdr:col>11</xdr:col>
      <xdr:colOff>152400</xdr:colOff>
      <xdr:row>49</xdr:row>
      <xdr:rowOff>28575</xdr:rowOff>
    </xdr:to>
    <xdr:pic>
      <xdr:nvPicPr>
        <xdr:cNvPr id="32429" name="Picture 230" descr="C:\Program Files\Microsoft Office\Clipart\WebArt\BD14878_.GIF">
          <a:hlinkClick xmlns:r="http://schemas.openxmlformats.org/officeDocument/2006/relationships" r:id="rId3"/>
          <a:extLst>
            <a:ext uri="{FF2B5EF4-FFF2-40B4-BE49-F238E27FC236}">
              <a16:creationId xmlns:a16="http://schemas.microsoft.com/office/drawing/2014/main" id="{00000000-0008-0000-0B00-0000AD7E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734425" y="13677900"/>
          <a:ext cx="952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104775</xdr:colOff>
      <xdr:row>48</xdr:row>
      <xdr:rowOff>0</xdr:rowOff>
    </xdr:from>
    <xdr:to>
      <xdr:col>13</xdr:col>
      <xdr:colOff>266700</xdr:colOff>
      <xdr:row>49</xdr:row>
      <xdr:rowOff>28575</xdr:rowOff>
    </xdr:to>
    <xdr:pic>
      <xdr:nvPicPr>
        <xdr:cNvPr id="32430" name="Picture 231" descr="C:\Program Files\Microsoft Office\Clipart\WebArt\BD14884_.GIF">
          <a:hlinkClick xmlns:r="http://schemas.openxmlformats.org/officeDocument/2006/relationships" r:id="rId5"/>
          <a:extLst>
            <a:ext uri="{FF2B5EF4-FFF2-40B4-BE49-F238E27FC236}">
              <a16:creationId xmlns:a16="http://schemas.microsoft.com/office/drawing/2014/main" id="{00000000-0008-0000-0B00-0000AE7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639300" y="13677900"/>
          <a:ext cx="952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419100</xdr:colOff>
      <xdr:row>48</xdr:row>
      <xdr:rowOff>0</xdr:rowOff>
    </xdr:from>
    <xdr:to>
      <xdr:col>8</xdr:col>
      <xdr:colOff>38100</xdr:colOff>
      <xdr:row>49</xdr:row>
      <xdr:rowOff>28575</xdr:rowOff>
    </xdr:to>
    <xdr:pic>
      <xdr:nvPicPr>
        <xdr:cNvPr id="32431" name="Picture 232" descr="C:\Program Files\Microsoft Office\Clipart\WebArt\BD14888_.GIF">
          <a:hlinkClick xmlns:r="http://schemas.openxmlformats.org/officeDocument/2006/relationships" r:id="rId7"/>
          <a:extLst>
            <a:ext uri="{FF2B5EF4-FFF2-40B4-BE49-F238E27FC236}">
              <a16:creationId xmlns:a16="http://schemas.microsoft.com/office/drawing/2014/main" id="{00000000-0008-0000-0B00-0000AF7E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134225" y="13677900"/>
          <a:ext cx="952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581025</xdr:colOff>
      <xdr:row>48</xdr:row>
      <xdr:rowOff>19050</xdr:rowOff>
    </xdr:from>
    <xdr:to>
      <xdr:col>8</xdr:col>
      <xdr:colOff>285750</xdr:colOff>
      <xdr:row>49</xdr:row>
      <xdr:rowOff>9525</xdr:rowOff>
    </xdr:to>
    <xdr:sp macro="" textlink="">
      <xdr:nvSpPr>
        <xdr:cNvPr id="31977" name="Rectangle 233">
          <a:hlinkClick xmlns:r="http://schemas.openxmlformats.org/officeDocument/2006/relationships" r:id="rId7"/>
          <a:extLst>
            <a:ext uri="{FF2B5EF4-FFF2-40B4-BE49-F238E27FC236}">
              <a16:creationId xmlns:a16="http://schemas.microsoft.com/office/drawing/2014/main" id="{00000000-0008-0000-0B00-0000E97C0000}"/>
            </a:ext>
          </a:extLst>
        </xdr:cNvPr>
        <xdr:cNvSpPr>
          <a:spLocks noChangeArrowheads="1"/>
        </xdr:cNvSpPr>
      </xdr:nvSpPr>
      <xdr:spPr bwMode="auto">
        <a:xfrm>
          <a:off x="6477000" y="13496925"/>
          <a:ext cx="400050"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Voltar</a:t>
          </a:r>
        </a:p>
      </xdr:txBody>
    </xdr:sp>
    <xdr:clientData/>
  </xdr:twoCellAnchor>
  <xdr:twoCellAnchor>
    <xdr:from>
      <xdr:col>9</xdr:col>
      <xdr:colOff>495300</xdr:colOff>
      <xdr:row>48</xdr:row>
      <xdr:rowOff>28575</xdr:rowOff>
    </xdr:from>
    <xdr:to>
      <xdr:col>10</xdr:col>
      <xdr:colOff>304800</xdr:colOff>
      <xdr:row>49</xdr:row>
      <xdr:rowOff>19050</xdr:rowOff>
    </xdr:to>
    <xdr:sp macro="" textlink="">
      <xdr:nvSpPr>
        <xdr:cNvPr id="31978" name="Rectangle 234">
          <a:hlinkClick xmlns:r="http://schemas.openxmlformats.org/officeDocument/2006/relationships" r:id="rId3"/>
          <a:extLst>
            <a:ext uri="{FF2B5EF4-FFF2-40B4-BE49-F238E27FC236}">
              <a16:creationId xmlns:a16="http://schemas.microsoft.com/office/drawing/2014/main" id="{00000000-0008-0000-0B00-0000EA7C0000}"/>
            </a:ext>
          </a:extLst>
        </xdr:cNvPr>
        <xdr:cNvSpPr>
          <a:spLocks noChangeArrowheads="1"/>
        </xdr:cNvSpPr>
      </xdr:nvSpPr>
      <xdr:spPr bwMode="auto">
        <a:xfrm>
          <a:off x="7505700" y="13506450"/>
          <a:ext cx="400050"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Índice</a:t>
          </a:r>
        </a:p>
      </xdr:txBody>
    </xdr:sp>
    <xdr:clientData/>
  </xdr:twoCellAnchor>
  <xdr:twoCellAnchor>
    <xdr:from>
      <xdr:col>11</xdr:col>
      <xdr:colOff>276225</xdr:colOff>
      <xdr:row>48</xdr:row>
      <xdr:rowOff>28575</xdr:rowOff>
    </xdr:from>
    <xdr:to>
      <xdr:col>13</xdr:col>
      <xdr:colOff>85725</xdr:colOff>
      <xdr:row>49</xdr:row>
      <xdr:rowOff>28575</xdr:rowOff>
    </xdr:to>
    <xdr:sp macro="" textlink="">
      <xdr:nvSpPr>
        <xdr:cNvPr id="31979" name="Rectangle 235">
          <a:hlinkClick xmlns:r="http://schemas.openxmlformats.org/officeDocument/2006/relationships" r:id="rId5"/>
          <a:extLst>
            <a:ext uri="{FF2B5EF4-FFF2-40B4-BE49-F238E27FC236}">
              <a16:creationId xmlns:a16="http://schemas.microsoft.com/office/drawing/2014/main" id="{00000000-0008-0000-0B00-0000EB7C0000}"/>
            </a:ext>
          </a:extLst>
        </xdr:cNvPr>
        <xdr:cNvSpPr>
          <a:spLocks noChangeArrowheads="1"/>
        </xdr:cNvSpPr>
      </xdr:nvSpPr>
      <xdr:spPr bwMode="auto">
        <a:xfrm>
          <a:off x="8353425" y="13506450"/>
          <a:ext cx="600075" cy="1619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Avançar</a:t>
          </a:r>
        </a:p>
      </xdr:txBody>
    </xdr:sp>
    <xdr:clientData/>
  </xdr:twoCellAnchor>
  <mc:AlternateContent xmlns:mc="http://schemas.openxmlformats.org/markup-compatibility/2006">
    <mc:Choice xmlns:a14="http://schemas.microsoft.com/office/drawing/2010/main" Requires="a14">
      <xdr:twoCellAnchor editAs="oneCell">
        <xdr:from>
          <xdr:col>1</xdr:col>
          <xdr:colOff>133350</xdr:colOff>
          <xdr:row>6</xdr:row>
          <xdr:rowOff>0</xdr:rowOff>
        </xdr:from>
        <xdr:to>
          <xdr:col>1</xdr:col>
          <xdr:colOff>390525</xdr:colOff>
          <xdr:row>6</xdr:row>
          <xdr:rowOff>219075</xdr:rowOff>
        </xdr:to>
        <xdr:sp macro="" textlink="">
          <xdr:nvSpPr>
            <xdr:cNvPr id="31980" name="CheckBox10" hidden="1">
              <a:extLst>
                <a:ext uri="{63B3BB69-23CF-44E3-9099-C40C66FF867C}">
                  <a14:compatExt spid="_x0000_s31980"/>
                </a:ext>
                <a:ext uri="{FF2B5EF4-FFF2-40B4-BE49-F238E27FC236}">
                  <a16:creationId xmlns:a16="http://schemas.microsoft.com/office/drawing/2014/main" id="{00000000-0008-0000-0B00-0000EC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7</xdr:row>
          <xdr:rowOff>19050</xdr:rowOff>
        </xdr:from>
        <xdr:to>
          <xdr:col>1</xdr:col>
          <xdr:colOff>390525</xdr:colOff>
          <xdr:row>8</xdr:row>
          <xdr:rowOff>0</xdr:rowOff>
        </xdr:to>
        <xdr:sp macro="" textlink="">
          <xdr:nvSpPr>
            <xdr:cNvPr id="31981" name="CheckBox11" hidden="1">
              <a:extLst>
                <a:ext uri="{63B3BB69-23CF-44E3-9099-C40C66FF867C}">
                  <a14:compatExt spid="_x0000_s31981"/>
                </a:ext>
                <a:ext uri="{FF2B5EF4-FFF2-40B4-BE49-F238E27FC236}">
                  <a16:creationId xmlns:a16="http://schemas.microsoft.com/office/drawing/2014/main" id="{00000000-0008-0000-0B00-0000ED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8</xdr:row>
          <xdr:rowOff>38100</xdr:rowOff>
        </xdr:from>
        <xdr:to>
          <xdr:col>1</xdr:col>
          <xdr:colOff>390525</xdr:colOff>
          <xdr:row>9</xdr:row>
          <xdr:rowOff>19050</xdr:rowOff>
        </xdr:to>
        <xdr:sp macro="" textlink="">
          <xdr:nvSpPr>
            <xdr:cNvPr id="31982" name="CheckBox12" hidden="1">
              <a:extLst>
                <a:ext uri="{63B3BB69-23CF-44E3-9099-C40C66FF867C}">
                  <a14:compatExt spid="_x0000_s31982"/>
                </a:ext>
                <a:ext uri="{FF2B5EF4-FFF2-40B4-BE49-F238E27FC236}">
                  <a16:creationId xmlns:a16="http://schemas.microsoft.com/office/drawing/2014/main" id="{00000000-0008-0000-0B00-0000EE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9</xdr:row>
          <xdr:rowOff>57150</xdr:rowOff>
        </xdr:from>
        <xdr:to>
          <xdr:col>1</xdr:col>
          <xdr:colOff>390525</xdr:colOff>
          <xdr:row>10</xdr:row>
          <xdr:rowOff>38100</xdr:rowOff>
        </xdr:to>
        <xdr:sp macro="" textlink="">
          <xdr:nvSpPr>
            <xdr:cNvPr id="31983" name="CheckBox13" hidden="1">
              <a:extLst>
                <a:ext uri="{63B3BB69-23CF-44E3-9099-C40C66FF867C}">
                  <a14:compatExt spid="_x0000_s31983"/>
                </a:ext>
                <a:ext uri="{FF2B5EF4-FFF2-40B4-BE49-F238E27FC236}">
                  <a16:creationId xmlns:a16="http://schemas.microsoft.com/office/drawing/2014/main" id="{00000000-0008-0000-0B00-0000EF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10</xdr:row>
          <xdr:rowOff>57150</xdr:rowOff>
        </xdr:from>
        <xdr:to>
          <xdr:col>1</xdr:col>
          <xdr:colOff>390525</xdr:colOff>
          <xdr:row>11</xdr:row>
          <xdr:rowOff>38100</xdr:rowOff>
        </xdr:to>
        <xdr:sp macro="" textlink="">
          <xdr:nvSpPr>
            <xdr:cNvPr id="31984" name="CheckBox9" hidden="1">
              <a:extLst>
                <a:ext uri="{63B3BB69-23CF-44E3-9099-C40C66FF867C}">
                  <a14:compatExt spid="_x0000_s31984"/>
                </a:ext>
                <a:ext uri="{FF2B5EF4-FFF2-40B4-BE49-F238E27FC236}">
                  <a16:creationId xmlns:a16="http://schemas.microsoft.com/office/drawing/2014/main" id="{00000000-0008-0000-0B00-0000F0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0</xdr:colOff>
      <xdr:row>0</xdr:row>
      <xdr:rowOff>0</xdr:rowOff>
    </xdr:from>
    <xdr:to>
      <xdr:col>2</xdr:col>
      <xdr:colOff>857250</xdr:colOff>
      <xdr:row>1</xdr:row>
      <xdr:rowOff>333375</xdr:rowOff>
    </xdr:to>
    <xdr:pic>
      <xdr:nvPicPr>
        <xdr:cNvPr id="32435" name="Picture 241" descr="http://portal.basf-sa.com.br/vgn/images/portal/cit_731/37/2/47440706Logo%20BASF%20preto.jpg">
          <a:extLst>
            <a:ext uri="{FF2B5EF4-FFF2-40B4-BE49-F238E27FC236}">
              <a16:creationId xmlns:a16="http://schemas.microsoft.com/office/drawing/2014/main" id="{00000000-0008-0000-0B00-0000B37E0000}"/>
            </a:ext>
          </a:extLst>
        </xdr:cNvPr>
        <xdr:cNvPicPr>
          <a:picLocks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0" y="0"/>
          <a:ext cx="180022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4</xdr:col>
      <xdr:colOff>657225</xdr:colOff>
      <xdr:row>5</xdr:row>
      <xdr:rowOff>0</xdr:rowOff>
    </xdr:from>
    <xdr:to>
      <xdr:col>4</xdr:col>
      <xdr:colOff>581025</xdr:colOff>
      <xdr:row>5</xdr:row>
      <xdr:rowOff>0</xdr:rowOff>
    </xdr:to>
    <xdr:sp macro="" textlink="">
      <xdr:nvSpPr>
        <xdr:cNvPr id="63755" name="Text Box 23">
          <a:extLst>
            <a:ext uri="{FF2B5EF4-FFF2-40B4-BE49-F238E27FC236}">
              <a16:creationId xmlns:a16="http://schemas.microsoft.com/office/drawing/2014/main" id="{00000000-0008-0000-0C00-00000BF90000}"/>
            </a:ext>
          </a:extLst>
        </xdr:cNvPr>
        <xdr:cNvSpPr txBox="1">
          <a:spLocks noChangeArrowheads="1"/>
        </xdr:cNvSpPr>
      </xdr:nvSpPr>
      <xdr:spPr bwMode="auto">
        <a:xfrm>
          <a:off x="2914650" y="1000125"/>
          <a:ext cx="0" cy="0"/>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3</xdr:col>
      <xdr:colOff>171450</xdr:colOff>
      <xdr:row>1</xdr:row>
      <xdr:rowOff>333375</xdr:rowOff>
    </xdr:to>
    <xdr:pic>
      <xdr:nvPicPr>
        <xdr:cNvPr id="63756" name="Picture 26" descr="http://portal.basf-sa.com.br/vgn/images/portal/cit_731/37/2/47440706Logo%20BASF%20preto.jpg">
          <a:extLst>
            <a:ext uri="{FF2B5EF4-FFF2-40B4-BE49-F238E27FC236}">
              <a16:creationId xmlns:a16="http://schemas.microsoft.com/office/drawing/2014/main" id="{00000000-0008-0000-0C00-00000CF90000}"/>
            </a:ext>
          </a:extLst>
        </xdr:cNvPr>
        <xdr:cNvPicPr>
          <a:picLocks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0"/>
          <a:ext cx="14478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28575</xdr:colOff>
      <xdr:row>0</xdr:row>
      <xdr:rowOff>0</xdr:rowOff>
    </xdr:from>
    <xdr:to>
      <xdr:col>14</xdr:col>
      <xdr:colOff>142876</xdr:colOff>
      <xdr:row>0</xdr:row>
      <xdr:rowOff>190500</xdr:rowOff>
    </xdr:to>
    <xdr:pic>
      <xdr:nvPicPr>
        <xdr:cNvPr id="63757" name="Picture 29" descr="C:\Program Files\Microsoft Office\Clipart\WebArt\BD14878_.GIF">
          <a:hlinkClick xmlns:r="http://schemas.openxmlformats.org/officeDocument/2006/relationships" r:id="rId3"/>
          <a:extLst>
            <a:ext uri="{FF2B5EF4-FFF2-40B4-BE49-F238E27FC236}">
              <a16:creationId xmlns:a16="http://schemas.microsoft.com/office/drawing/2014/main" id="{00000000-0008-0000-0C00-00000DF9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458075" y="0"/>
          <a:ext cx="952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114300</xdr:colOff>
      <xdr:row>0</xdr:row>
      <xdr:rowOff>0</xdr:rowOff>
    </xdr:from>
    <xdr:to>
      <xdr:col>15</xdr:col>
      <xdr:colOff>504824</xdr:colOff>
      <xdr:row>0</xdr:row>
      <xdr:rowOff>190500</xdr:rowOff>
    </xdr:to>
    <xdr:pic>
      <xdr:nvPicPr>
        <xdr:cNvPr id="63758" name="Picture 30" descr="C:\Program Files\Microsoft Office\Clipart\WebArt\BD14884_.GIF">
          <a:hlinkClick xmlns:r="http://schemas.openxmlformats.org/officeDocument/2006/relationships" r:id="rId5"/>
          <a:extLst>
            <a:ext uri="{FF2B5EF4-FFF2-40B4-BE49-F238E27FC236}">
              <a16:creationId xmlns:a16="http://schemas.microsoft.com/office/drawing/2014/main" id="{00000000-0008-0000-0C00-00000EF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382000" y="0"/>
          <a:ext cx="952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228600</xdr:colOff>
      <xdr:row>0</xdr:row>
      <xdr:rowOff>0</xdr:rowOff>
    </xdr:from>
    <xdr:to>
      <xdr:col>11</xdr:col>
      <xdr:colOff>597119</xdr:colOff>
      <xdr:row>0</xdr:row>
      <xdr:rowOff>190500</xdr:rowOff>
    </xdr:to>
    <xdr:pic>
      <xdr:nvPicPr>
        <xdr:cNvPr id="63759" name="Picture 31" descr="C:\Program Files\Microsoft Office\Clipart\WebArt\BD14888_.GIF">
          <a:hlinkClick xmlns:r="http://schemas.openxmlformats.org/officeDocument/2006/relationships" r:id="rId7"/>
          <a:extLst>
            <a:ext uri="{FF2B5EF4-FFF2-40B4-BE49-F238E27FC236}">
              <a16:creationId xmlns:a16="http://schemas.microsoft.com/office/drawing/2014/main" id="{00000000-0008-0000-0C00-00000FF9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496050" y="0"/>
          <a:ext cx="952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390525</xdr:colOff>
      <xdr:row>0</xdr:row>
      <xdr:rowOff>19050</xdr:rowOff>
    </xdr:from>
    <xdr:to>
      <xdr:col>11</xdr:col>
      <xdr:colOff>209550</xdr:colOff>
      <xdr:row>0</xdr:row>
      <xdr:rowOff>171450</xdr:rowOff>
    </xdr:to>
    <xdr:sp macro="" textlink="">
      <xdr:nvSpPr>
        <xdr:cNvPr id="63520" name="Rectangle 32">
          <a:hlinkClick xmlns:r="http://schemas.openxmlformats.org/officeDocument/2006/relationships" r:id="rId7"/>
          <a:extLst>
            <a:ext uri="{FF2B5EF4-FFF2-40B4-BE49-F238E27FC236}">
              <a16:creationId xmlns:a16="http://schemas.microsoft.com/office/drawing/2014/main" id="{00000000-0008-0000-0C00-000020F80000}"/>
            </a:ext>
          </a:extLst>
        </xdr:cNvPr>
        <xdr:cNvSpPr>
          <a:spLocks noChangeArrowheads="1"/>
        </xdr:cNvSpPr>
      </xdr:nvSpPr>
      <xdr:spPr bwMode="auto">
        <a:xfrm>
          <a:off x="6657975" y="19050"/>
          <a:ext cx="400050"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Voltar</a:t>
          </a:r>
        </a:p>
      </xdr:txBody>
    </xdr:sp>
    <xdr:clientData/>
  </xdr:twoCellAnchor>
  <xdr:twoCellAnchor>
    <xdr:from>
      <xdr:col>12</xdr:col>
      <xdr:colOff>257175</xdr:colOff>
      <xdr:row>0</xdr:row>
      <xdr:rowOff>28575</xdr:rowOff>
    </xdr:from>
    <xdr:to>
      <xdr:col>13</xdr:col>
      <xdr:colOff>171450</xdr:colOff>
      <xdr:row>0</xdr:row>
      <xdr:rowOff>180975</xdr:rowOff>
    </xdr:to>
    <xdr:sp macro="" textlink="">
      <xdr:nvSpPr>
        <xdr:cNvPr id="63521" name="Rectangle 33">
          <a:hlinkClick xmlns:r="http://schemas.openxmlformats.org/officeDocument/2006/relationships" r:id="rId3"/>
          <a:extLst>
            <a:ext uri="{FF2B5EF4-FFF2-40B4-BE49-F238E27FC236}">
              <a16:creationId xmlns:a16="http://schemas.microsoft.com/office/drawing/2014/main" id="{00000000-0008-0000-0C00-000021F80000}"/>
            </a:ext>
          </a:extLst>
        </xdr:cNvPr>
        <xdr:cNvSpPr>
          <a:spLocks noChangeArrowheads="1"/>
        </xdr:cNvSpPr>
      </xdr:nvSpPr>
      <xdr:spPr bwMode="auto">
        <a:xfrm>
          <a:off x="7686675" y="28575"/>
          <a:ext cx="419100"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Índice</a:t>
          </a:r>
        </a:p>
      </xdr:txBody>
    </xdr:sp>
    <xdr:clientData/>
  </xdr:twoCellAnchor>
  <xdr:twoCellAnchor>
    <xdr:from>
      <xdr:col>14</xdr:col>
      <xdr:colOff>285750</xdr:colOff>
      <xdr:row>0</xdr:row>
      <xdr:rowOff>28575</xdr:rowOff>
    </xdr:from>
    <xdr:to>
      <xdr:col>15</xdr:col>
      <xdr:colOff>323850</xdr:colOff>
      <xdr:row>0</xdr:row>
      <xdr:rowOff>190500</xdr:rowOff>
    </xdr:to>
    <xdr:sp macro="" textlink="">
      <xdr:nvSpPr>
        <xdr:cNvPr id="63522" name="Rectangle 34">
          <a:hlinkClick xmlns:r="http://schemas.openxmlformats.org/officeDocument/2006/relationships" r:id="rId5"/>
          <a:extLst>
            <a:ext uri="{FF2B5EF4-FFF2-40B4-BE49-F238E27FC236}">
              <a16:creationId xmlns:a16="http://schemas.microsoft.com/office/drawing/2014/main" id="{00000000-0008-0000-0C00-000022F80000}"/>
            </a:ext>
          </a:extLst>
        </xdr:cNvPr>
        <xdr:cNvSpPr>
          <a:spLocks noChangeArrowheads="1"/>
        </xdr:cNvSpPr>
      </xdr:nvSpPr>
      <xdr:spPr bwMode="auto">
        <a:xfrm>
          <a:off x="8553450" y="28575"/>
          <a:ext cx="600075" cy="1619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Avançar</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657225</xdr:colOff>
      <xdr:row>5</xdr:row>
      <xdr:rowOff>0</xdr:rowOff>
    </xdr:from>
    <xdr:to>
      <xdr:col>4</xdr:col>
      <xdr:colOff>581025</xdr:colOff>
      <xdr:row>5</xdr:row>
      <xdr:rowOff>0</xdr:rowOff>
    </xdr:to>
    <xdr:sp macro="" textlink="">
      <xdr:nvSpPr>
        <xdr:cNvPr id="65790" name="Text Box 8">
          <a:extLst>
            <a:ext uri="{FF2B5EF4-FFF2-40B4-BE49-F238E27FC236}">
              <a16:creationId xmlns:a16="http://schemas.microsoft.com/office/drawing/2014/main" id="{00000000-0008-0000-0D00-0000FE000100}"/>
            </a:ext>
          </a:extLst>
        </xdr:cNvPr>
        <xdr:cNvSpPr txBox="1">
          <a:spLocks noChangeArrowheads="1"/>
        </xdr:cNvSpPr>
      </xdr:nvSpPr>
      <xdr:spPr bwMode="auto">
        <a:xfrm>
          <a:off x="2914650" y="1000125"/>
          <a:ext cx="0" cy="0"/>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3</xdr:col>
      <xdr:colOff>171450</xdr:colOff>
      <xdr:row>1</xdr:row>
      <xdr:rowOff>333375</xdr:rowOff>
    </xdr:to>
    <xdr:pic>
      <xdr:nvPicPr>
        <xdr:cNvPr id="65791" name="Picture 9" descr="http://portal.basf-sa.com.br/vgn/images/portal/cit_731/37/2/47440706Logo%20BASF%20preto.jpg">
          <a:extLst>
            <a:ext uri="{FF2B5EF4-FFF2-40B4-BE49-F238E27FC236}">
              <a16:creationId xmlns:a16="http://schemas.microsoft.com/office/drawing/2014/main" id="{00000000-0008-0000-0D00-0000FF000100}"/>
            </a:ext>
          </a:extLst>
        </xdr:cNvPr>
        <xdr:cNvPicPr>
          <a:picLocks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0"/>
          <a:ext cx="14478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28575</xdr:colOff>
      <xdr:row>0</xdr:row>
      <xdr:rowOff>0</xdr:rowOff>
    </xdr:from>
    <xdr:to>
      <xdr:col>14</xdr:col>
      <xdr:colOff>142875</xdr:colOff>
      <xdr:row>0</xdr:row>
      <xdr:rowOff>190500</xdr:rowOff>
    </xdr:to>
    <xdr:pic>
      <xdr:nvPicPr>
        <xdr:cNvPr id="65792" name="Picture 16" descr="C:\Program Files\Microsoft Office\Clipart\WebArt\BD14878_.GIF">
          <a:hlinkClick xmlns:r="http://schemas.openxmlformats.org/officeDocument/2006/relationships" r:id="rId3"/>
          <a:extLst>
            <a:ext uri="{FF2B5EF4-FFF2-40B4-BE49-F238E27FC236}">
              <a16:creationId xmlns:a16="http://schemas.microsoft.com/office/drawing/2014/main" id="{00000000-0008-0000-0D00-0000000101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458075" y="0"/>
          <a:ext cx="952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114300</xdr:colOff>
      <xdr:row>0</xdr:row>
      <xdr:rowOff>0</xdr:rowOff>
    </xdr:from>
    <xdr:to>
      <xdr:col>15</xdr:col>
      <xdr:colOff>504825</xdr:colOff>
      <xdr:row>0</xdr:row>
      <xdr:rowOff>190500</xdr:rowOff>
    </xdr:to>
    <xdr:pic>
      <xdr:nvPicPr>
        <xdr:cNvPr id="65793" name="Picture 17" descr="C:\Program Files\Microsoft Office\Clipart\WebArt\BD14884_.GIF">
          <a:hlinkClick xmlns:r="http://schemas.openxmlformats.org/officeDocument/2006/relationships" r:id="rId5"/>
          <a:extLst>
            <a:ext uri="{FF2B5EF4-FFF2-40B4-BE49-F238E27FC236}">
              <a16:creationId xmlns:a16="http://schemas.microsoft.com/office/drawing/2014/main" id="{00000000-0008-0000-0D00-0000010101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382000" y="0"/>
          <a:ext cx="952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228600</xdr:colOff>
      <xdr:row>0</xdr:row>
      <xdr:rowOff>0</xdr:rowOff>
    </xdr:from>
    <xdr:to>
      <xdr:col>12</xdr:col>
      <xdr:colOff>19050</xdr:colOff>
      <xdr:row>0</xdr:row>
      <xdr:rowOff>190500</xdr:rowOff>
    </xdr:to>
    <xdr:pic>
      <xdr:nvPicPr>
        <xdr:cNvPr id="65794" name="Picture 18" descr="C:\Program Files\Microsoft Office\Clipart\WebArt\BD14888_.GIF">
          <a:hlinkClick xmlns:r="http://schemas.openxmlformats.org/officeDocument/2006/relationships" r:id="rId7"/>
          <a:extLst>
            <a:ext uri="{FF2B5EF4-FFF2-40B4-BE49-F238E27FC236}">
              <a16:creationId xmlns:a16="http://schemas.microsoft.com/office/drawing/2014/main" id="{00000000-0008-0000-0D00-0000020101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496050" y="0"/>
          <a:ext cx="952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390525</xdr:colOff>
      <xdr:row>0</xdr:row>
      <xdr:rowOff>19050</xdr:rowOff>
    </xdr:from>
    <xdr:to>
      <xdr:col>11</xdr:col>
      <xdr:colOff>209550</xdr:colOff>
      <xdr:row>0</xdr:row>
      <xdr:rowOff>171450</xdr:rowOff>
    </xdr:to>
    <xdr:sp macro="" textlink="">
      <xdr:nvSpPr>
        <xdr:cNvPr id="65555" name="Rectangle 19">
          <a:hlinkClick xmlns:r="http://schemas.openxmlformats.org/officeDocument/2006/relationships" r:id="rId7"/>
          <a:extLst>
            <a:ext uri="{FF2B5EF4-FFF2-40B4-BE49-F238E27FC236}">
              <a16:creationId xmlns:a16="http://schemas.microsoft.com/office/drawing/2014/main" id="{00000000-0008-0000-0D00-000013000100}"/>
            </a:ext>
          </a:extLst>
        </xdr:cNvPr>
        <xdr:cNvSpPr>
          <a:spLocks noChangeArrowheads="1"/>
        </xdr:cNvSpPr>
      </xdr:nvSpPr>
      <xdr:spPr bwMode="auto">
        <a:xfrm>
          <a:off x="6657975" y="19050"/>
          <a:ext cx="400050"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Voltar</a:t>
          </a:r>
        </a:p>
      </xdr:txBody>
    </xdr:sp>
    <xdr:clientData/>
  </xdr:twoCellAnchor>
  <xdr:twoCellAnchor>
    <xdr:from>
      <xdr:col>12</xdr:col>
      <xdr:colOff>257175</xdr:colOff>
      <xdr:row>0</xdr:row>
      <xdr:rowOff>28575</xdr:rowOff>
    </xdr:from>
    <xdr:to>
      <xdr:col>13</xdr:col>
      <xdr:colOff>171450</xdr:colOff>
      <xdr:row>0</xdr:row>
      <xdr:rowOff>180975</xdr:rowOff>
    </xdr:to>
    <xdr:sp macro="" textlink="">
      <xdr:nvSpPr>
        <xdr:cNvPr id="65556" name="Rectangle 20">
          <a:hlinkClick xmlns:r="http://schemas.openxmlformats.org/officeDocument/2006/relationships" r:id="rId3"/>
          <a:extLst>
            <a:ext uri="{FF2B5EF4-FFF2-40B4-BE49-F238E27FC236}">
              <a16:creationId xmlns:a16="http://schemas.microsoft.com/office/drawing/2014/main" id="{00000000-0008-0000-0D00-000014000100}"/>
            </a:ext>
          </a:extLst>
        </xdr:cNvPr>
        <xdr:cNvSpPr>
          <a:spLocks noChangeArrowheads="1"/>
        </xdr:cNvSpPr>
      </xdr:nvSpPr>
      <xdr:spPr bwMode="auto">
        <a:xfrm>
          <a:off x="7686675" y="28575"/>
          <a:ext cx="419100"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Índice</a:t>
          </a:r>
        </a:p>
      </xdr:txBody>
    </xdr:sp>
    <xdr:clientData/>
  </xdr:twoCellAnchor>
  <xdr:twoCellAnchor>
    <xdr:from>
      <xdr:col>14</xdr:col>
      <xdr:colOff>285750</xdr:colOff>
      <xdr:row>0</xdr:row>
      <xdr:rowOff>28575</xdr:rowOff>
    </xdr:from>
    <xdr:to>
      <xdr:col>15</xdr:col>
      <xdr:colOff>323850</xdr:colOff>
      <xdr:row>0</xdr:row>
      <xdr:rowOff>190500</xdr:rowOff>
    </xdr:to>
    <xdr:sp macro="" textlink="">
      <xdr:nvSpPr>
        <xdr:cNvPr id="65557" name="Rectangle 21">
          <a:hlinkClick xmlns:r="http://schemas.openxmlformats.org/officeDocument/2006/relationships" r:id="rId5"/>
          <a:extLst>
            <a:ext uri="{FF2B5EF4-FFF2-40B4-BE49-F238E27FC236}">
              <a16:creationId xmlns:a16="http://schemas.microsoft.com/office/drawing/2014/main" id="{00000000-0008-0000-0D00-000015000100}"/>
            </a:ext>
          </a:extLst>
        </xdr:cNvPr>
        <xdr:cNvSpPr>
          <a:spLocks noChangeArrowheads="1"/>
        </xdr:cNvSpPr>
      </xdr:nvSpPr>
      <xdr:spPr bwMode="auto">
        <a:xfrm>
          <a:off x="8553450" y="28575"/>
          <a:ext cx="600075" cy="1619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Avançar</a:t>
          </a:r>
        </a:p>
      </xdr:txBody>
    </xdr:sp>
    <xdr:clientData/>
  </xdr:twoCellAnchor>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607958</xdr:colOff>
          <xdr:row>8</xdr:row>
          <xdr:rowOff>189515</xdr:rowOff>
        </xdr:from>
        <xdr:to>
          <xdr:col>4</xdr:col>
          <xdr:colOff>99191</xdr:colOff>
          <xdr:row>11</xdr:row>
          <xdr:rowOff>3941</xdr:rowOff>
        </xdr:to>
        <xdr:sp macro="" textlink="">
          <xdr:nvSpPr>
            <xdr:cNvPr id="50446" name="Controle 270" hidden="1">
              <a:extLst>
                <a:ext uri="{63B3BB69-23CF-44E3-9099-C40C66FF867C}">
                  <a14:compatExt spid="_x0000_s50446"/>
                </a:ext>
                <a:ext uri="{FF2B5EF4-FFF2-40B4-BE49-F238E27FC236}">
                  <a16:creationId xmlns:a16="http://schemas.microsoft.com/office/drawing/2014/main" id="{00000000-0008-0000-1000-00000EC5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605330</xdr:colOff>
          <xdr:row>8</xdr:row>
          <xdr:rowOff>189515</xdr:rowOff>
        </xdr:from>
        <xdr:to>
          <xdr:col>5</xdr:col>
          <xdr:colOff>76857</xdr:colOff>
          <xdr:row>11</xdr:row>
          <xdr:rowOff>3941</xdr:rowOff>
        </xdr:to>
        <xdr:sp macro="" textlink="">
          <xdr:nvSpPr>
            <xdr:cNvPr id="50447" name="Controle 271" hidden="1">
              <a:extLst>
                <a:ext uri="{63B3BB69-23CF-44E3-9099-C40C66FF867C}">
                  <a14:compatExt spid="_x0000_s50447"/>
                </a:ext>
                <a:ext uri="{FF2B5EF4-FFF2-40B4-BE49-F238E27FC236}">
                  <a16:creationId xmlns:a16="http://schemas.microsoft.com/office/drawing/2014/main" id="{00000000-0008-0000-1000-00000FC5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605330</xdr:colOff>
          <xdr:row>8</xdr:row>
          <xdr:rowOff>189515</xdr:rowOff>
        </xdr:from>
        <xdr:to>
          <xdr:col>5</xdr:col>
          <xdr:colOff>76857</xdr:colOff>
          <xdr:row>11</xdr:row>
          <xdr:rowOff>3941</xdr:rowOff>
        </xdr:to>
        <xdr:sp macro="" textlink="">
          <xdr:nvSpPr>
            <xdr:cNvPr id="50448" name="Controle 272" hidden="1">
              <a:extLst>
                <a:ext uri="{63B3BB69-23CF-44E3-9099-C40C66FF867C}">
                  <a14:compatExt spid="_x0000_s50448"/>
                </a:ext>
                <a:ext uri="{FF2B5EF4-FFF2-40B4-BE49-F238E27FC236}">
                  <a16:creationId xmlns:a16="http://schemas.microsoft.com/office/drawing/2014/main" id="{00000000-0008-0000-1000-000010C5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605330</xdr:colOff>
          <xdr:row>8</xdr:row>
          <xdr:rowOff>189515</xdr:rowOff>
        </xdr:from>
        <xdr:to>
          <xdr:col>5</xdr:col>
          <xdr:colOff>76857</xdr:colOff>
          <xdr:row>11</xdr:row>
          <xdr:rowOff>3941</xdr:rowOff>
        </xdr:to>
        <xdr:sp macro="" textlink="">
          <xdr:nvSpPr>
            <xdr:cNvPr id="50449" name="Controle 273" hidden="1">
              <a:extLst>
                <a:ext uri="{63B3BB69-23CF-44E3-9099-C40C66FF867C}">
                  <a14:compatExt spid="_x0000_s50449"/>
                </a:ext>
                <a:ext uri="{FF2B5EF4-FFF2-40B4-BE49-F238E27FC236}">
                  <a16:creationId xmlns:a16="http://schemas.microsoft.com/office/drawing/2014/main" id="{00000000-0008-0000-1000-000011C5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607958</xdr:colOff>
          <xdr:row>10</xdr:row>
          <xdr:rowOff>158641</xdr:rowOff>
        </xdr:from>
        <xdr:to>
          <xdr:col>4</xdr:col>
          <xdr:colOff>99191</xdr:colOff>
          <xdr:row>12</xdr:row>
          <xdr:rowOff>163567</xdr:rowOff>
        </xdr:to>
        <xdr:sp macro="" textlink="">
          <xdr:nvSpPr>
            <xdr:cNvPr id="50452" name="Controle 276" hidden="1">
              <a:extLst>
                <a:ext uri="{63B3BB69-23CF-44E3-9099-C40C66FF867C}">
                  <a14:compatExt spid="_x0000_s50452"/>
                </a:ext>
                <a:ext uri="{FF2B5EF4-FFF2-40B4-BE49-F238E27FC236}">
                  <a16:creationId xmlns:a16="http://schemas.microsoft.com/office/drawing/2014/main" id="{00000000-0008-0000-1000-000014C5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607958</xdr:colOff>
          <xdr:row>10</xdr:row>
          <xdr:rowOff>158641</xdr:rowOff>
        </xdr:from>
        <xdr:to>
          <xdr:col>4</xdr:col>
          <xdr:colOff>99191</xdr:colOff>
          <xdr:row>12</xdr:row>
          <xdr:rowOff>163567</xdr:rowOff>
        </xdr:to>
        <xdr:sp macro="" textlink="">
          <xdr:nvSpPr>
            <xdr:cNvPr id="50453" name="Controle 277" hidden="1">
              <a:extLst>
                <a:ext uri="{63B3BB69-23CF-44E3-9099-C40C66FF867C}">
                  <a14:compatExt spid="_x0000_s50453"/>
                </a:ext>
                <a:ext uri="{FF2B5EF4-FFF2-40B4-BE49-F238E27FC236}">
                  <a16:creationId xmlns:a16="http://schemas.microsoft.com/office/drawing/2014/main" id="{00000000-0008-0000-1000-000015C5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607958</xdr:colOff>
          <xdr:row>12</xdr:row>
          <xdr:rowOff>87367</xdr:rowOff>
        </xdr:from>
        <xdr:to>
          <xdr:col>4</xdr:col>
          <xdr:colOff>99191</xdr:colOff>
          <xdr:row>14</xdr:row>
          <xdr:rowOff>92294</xdr:rowOff>
        </xdr:to>
        <xdr:sp macro="" textlink="">
          <xdr:nvSpPr>
            <xdr:cNvPr id="50463" name="Controle 287" hidden="1">
              <a:extLst>
                <a:ext uri="{63B3BB69-23CF-44E3-9099-C40C66FF867C}">
                  <a14:compatExt spid="_x0000_s50463"/>
                </a:ext>
                <a:ext uri="{FF2B5EF4-FFF2-40B4-BE49-F238E27FC236}">
                  <a16:creationId xmlns:a16="http://schemas.microsoft.com/office/drawing/2014/main" id="{00000000-0008-0000-1000-00001FC5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605330</xdr:colOff>
          <xdr:row>12</xdr:row>
          <xdr:rowOff>87367</xdr:rowOff>
        </xdr:from>
        <xdr:to>
          <xdr:col>5</xdr:col>
          <xdr:colOff>76857</xdr:colOff>
          <xdr:row>14</xdr:row>
          <xdr:rowOff>92294</xdr:rowOff>
        </xdr:to>
        <xdr:sp macro="" textlink="">
          <xdr:nvSpPr>
            <xdr:cNvPr id="50464" name="Controle 288" hidden="1">
              <a:extLst>
                <a:ext uri="{63B3BB69-23CF-44E3-9099-C40C66FF867C}">
                  <a14:compatExt spid="_x0000_s50464"/>
                </a:ext>
                <a:ext uri="{FF2B5EF4-FFF2-40B4-BE49-F238E27FC236}">
                  <a16:creationId xmlns:a16="http://schemas.microsoft.com/office/drawing/2014/main" id="{00000000-0008-0000-1000-000020C5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605330</xdr:colOff>
          <xdr:row>12</xdr:row>
          <xdr:rowOff>87367</xdr:rowOff>
        </xdr:from>
        <xdr:to>
          <xdr:col>5</xdr:col>
          <xdr:colOff>76857</xdr:colOff>
          <xdr:row>14</xdr:row>
          <xdr:rowOff>92294</xdr:rowOff>
        </xdr:to>
        <xdr:sp macro="" textlink="">
          <xdr:nvSpPr>
            <xdr:cNvPr id="50465" name="Controle 289" hidden="1">
              <a:extLst>
                <a:ext uri="{63B3BB69-23CF-44E3-9099-C40C66FF867C}">
                  <a14:compatExt spid="_x0000_s50465"/>
                </a:ext>
                <a:ext uri="{FF2B5EF4-FFF2-40B4-BE49-F238E27FC236}">
                  <a16:creationId xmlns:a16="http://schemas.microsoft.com/office/drawing/2014/main" id="{00000000-0008-0000-1000-000021C5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605330</xdr:colOff>
          <xdr:row>12</xdr:row>
          <xdr:rowOff>87367</xdr:rowOff>
        </xdr:from>
        <xdr:to>
          <xdr:col>5</xdr:col>
          <xdr:colOff>76857</xdr:colOff>
          <xdr:row>14</xdr:row>
          <xdr:rowOff>92294</xdr:rowOff>
        </xdr:to>
        <xdr:sp macro="" textlink="">
          <xdr:nvSpPr>
            <xdr:cNvPr id="50466" name="Controle 290" hidden="1">
              <a:extLst>
                <a:ext uri="{63B3BB69-23CF-44E3-9099-C40C66FF867C}">
                  <a14:compatExt spid="_x0000_s50466"/>
                </a:ext>
                <a:ext uri="{FF2B5EF4-FFF2-40B4-BE49-F238E27FC236}">
                  <a16:creationId xmlns:a16="http://schemas.microsoft.com/office/drawing/2014/main" id="{00000000-0008-0000-1000-000022C5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605330</xdr:colOff>
          <xdr:row>12</xdr:row>
          <xdr:rowOff>87367</xdr:rowOff>
        </xdr:from>
        <xdr:to>
          <xdr:col>5</xdr:col>
          <xdr:colOff>76857</xdr:colOff>
          <xdr:row>14</xdr:row>
          <xdr:rowOff>92294</xdr:rowOff>
        </xdr:to>
        <xdr:sp macro="" textlink="">
          <xdr:nvSpPr>
            <xdr:cNvPr id="50467" name="Controle 291" hidden="1">
              <a:extLst>
                <a:ext uri="{63B3BB69-23CF-44E3-9099-C40C66FF867C}">
                  <a14:compatExt spid="_x0000_s50467"/>
                </a:ext>
                <a:ext uri="{FF2B5EF4-FFF2-40B4-BE49-F238E27FC236}">
                  <a16:creationId xmlns:a16="http://schemas.microsoft.com/office/drawing/2014/main" id="{00000000-0008-0000-1000-000023C5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605330</xdr:colOff>
          <xdr:row>12</xdr:row>
          <xdr:rowOff>87367</xdr:rowOff>
        </xdr:from>
        <xdr:to>
          <xdr:col>5</xdr:col>
          <xdr:colOff>76857</xdr:colOff>
          <xdr:row>14</xdr:row>
          <xdr:rowOff>92294</xdr:rowOff>
        </xdr:to>
        <xdr:sp macro="" textlink="">
          <xdr:nvSpPr>
            <xdr:cNvPr id="50468" name="Controle 292" hidden="1">
              <a:extLst>
                <a:ext uri="{63B3BB69-23CF-44E3-9099-C40C66FF867C}">
                  <a14:compatExt spid="_x0000_s50468"/>
                </a:ext>
                <a:ext uri="{FF2B5EF4-FFF2-40B4-BE49-F238E27FC236}">
                  <a16:creationId xmlns:a16="http://schemas.microsoft.com/office/drawing/2014/main" id="{00000000-0008-0000-1000-000024C5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605330</xdr:colOff>
          <xdr:row>12</xdr:row>
          <xdr:rowOff>87367</xdr:rowOff>
        </xdr:from>
        <xdr:to>
          <xdr:col>5</xdr:col>
          <xdr:colOff>76857</xdr:colOff>
          <xdr:row>14</xdr:row>
          <xdr:rowOff>92294</xdr:rowOff>
        </xdr:to>
        <xdr:sp macro="" textlink="">
          <xdr:nvSpPr>
            <xdr:cNvPr id="50469" name="Controle 293" hidden="1">
              <a:extLst>
                <a:ext uri="{63B3BB69-23CF-44E3-9099-C40C66FF867C}">
                  <a14:compatExt spid="_x0000_s50469"/>
                </a:ext>
                <a:ext uri="{FF2B5EF4-FFF2-40B4-BE49-F238E27FC236}">
                  <a16:creationId xmlns:a16="http://schemas.microsoft.com/office/drawing/2014/main" id="{00000000-0008-0000-1000-000025C5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605330</xdr:colOff>
          <xdr:row>12</xdr:row>
          <xdr:rowOff>87367</xdr:rowOff>
        </xdr:from>
        <xdr:to>
          <xdr:col>5</xdr:col>
          <xdr:colOff>76857</xdr:colOff>
          <xdr:row>14</xdr:row>
          <xdr:rowOff>92294</xdr:rowOff>
        </xdr:to>
        <xdr:sp macro="" textlink="">
          <xdr:nvSpPr>
            <xdr:cNvPr id="50470" name="Controle 294" hidden="1">
              <a:extLst>
                <a:ext uri="{63B3BB69-23CF-44E3-9099-C40C66FF867C}">
                  <a14:compatExt spid="_x0000_s50470"/>
                </a:ext>
                <a:ext uri="{FF2B5EF4-FFF2-40B4-BE49-F238E27FC236}">
                  <a16:creationId xmlns:a16="http://schemas.microsoft.com/office/drawing/2014/main" id="{00000000-0008-0000-1000-000026C5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605330</xdr:colOff>
          <xdr:row>12</xdr:row>
          <xdr:rowOff>87367</xdr:rowOff>
        </xdr:from>
        <xdr:to>
          <xdr:col>5</xdr:col>
          <xdr:colOff>76857</xdr:colOff>
          <xdr:row>14</xdr:row>
          <xdr:rowOff>92294</xdr:rowOff>
        </xdr:to>
        <xdr:sp macro="" textlink="">
          <xdr:nvSpPr>
            <xdr:cNvPr id="50471" name="Controle 295" hidden="1">
              <a:extLst>
                <a:ext uri="{63B3BB69-23CF-44E3-9099-C40C66FF867C}">
                  <a14:compatExt spid="_x0000_s50471"/>
                </a:ext>
                <a:ext uri="{FF2B5EF4-FFF2-40B4-BE49-F238E27FC236}">
                  <a16:creationId xmlns:a16="http://schemas.microsoft.com/office/drawing/2014/main" id="{00000000-0008-0000-1000-000027C5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605330</xdr:colOff>
          <xdr:row>12</xdr:row>
          <xdr:rowOff>87367</xdr:rowOff>
        </xdr:from>
        <xdr:to>
          <xdr:col>5</xdr:col>
          <xdr:colOff>76857</xdr:colOff>
          <xdr:row>14</xdr:row>
          <xdr:rowOff>92294</xdr:rowOff>
        </xdr:to>
        <xdr:sp macro="" textlink="">
          <xdr:nvSpPr>
            <xdr:cNvPr id="50472" name="Controle 296" hidden="1">
              <a:extLst>
                <a:ext uri="{63B3BB69-23CF-44E3-9099-C40C66FF867C}">
                  <a14:compatExt spid="_x0000_s50472"/>
                </a:ext>
                <a:ext uri="{FF2B5EF4-FFF2-40B4-BE49-F238E27FC236}">
                  <a16:creationId xmlns:a16="http://schemas.microsoft.com/office/drawing/2014/main" id="{00000000-0008-0000-1000-000028C5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605330</xdr:colOff>
          <xdr:row>12</xdr:row>
          <xdr:rowOff>87367</xdr:rowOff>
        </xdr:from>
        <xdr:to>
          <xdr:col>5</xdr:col>
          <xdr:colOff>76857</xdr:colOff>
          <xdr:row>14</xdr:row>
          <xdr:rowOff>92294</xdr:rowOff>
        </xdr:to>
        <xdr:sp macro="" textlink="">
          <xdr:nvSpPr>
            <xdr:cNvPr id="50473" name="Controle 297" hidden="1">
              <a:extLst>
                <a:ext uri="{63B3BB69-23CF-44E3-9099-C40C66FF867C}">
                  <a14:compatExt spid="_x0000_s50473"/>
                </a:ext>
                <a:ext uri="{FF2B5EF4-FFF2-40B4-BE49-F238E27FC236}">
                  <a16:creationId xmlns:a16="http://schemas.microsoft.com/office/drawing/2014/main" id="{00000000-0008-0000-1000-000029C5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605330</xdr:colOff>
          <xdr:row>12</xdr:row>
          <xdr:rowOff>87367</xdr:rowOff>
        </xdr:from>
        <xdr:to>
          <xdr:col>5</xdr:col>
          <xdr:colOff>76857</xdr:colOff>
          <xdr:row>14</xdr:row>
          <xdr:rowOff>92294</xdr:rowOff>
        </xdr:to>
        <xdr:sp macro="" textlink="">
          <xdr:nvSpPr>
            <xdr:cNvPr id="50474" name="Controle 298" hidden="1">
              <a:extLst>
                <a:ext uri="{63B3BB69-23CF-44E3-9099-C40C66FF867C}">
                  <a14:compatExt spid="_x0000_s50474"/>
                </a:ext>
                <a:ext uri="{FF2B5EF4-FFF2-40B4-BE49-F238E27FC236}">
                  <a16:creationId xmlns:a16="http://schemas.microsoft.com/office/drawing/2014/main" id="{00000000-0008-0000-1000-00002AC5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605330</xdr:colOff>
          <xdr:row>12</xdr:row>
          <xdr:rowOff>87367</xdr:rowOff>
        </xdr:from>
        <xdr:to>
          <xdr:col>5</xdr:col>
          <xdr:colOff>76857</xdr:colOff>
          <xdr:row>14</xdr:row>
          <xdr:rowOff>92294</xdr:rowOff>
        </xdr:to>
        <xdr:sp macro="" textlink="">
          <xdr:nvSpPr>
            <xdr:cNvPr id="50475" name="Controle 299" hidden="1">
              <a:extLst>
                <a:ext uri="{63B3BB69-23CF-44E3-9099-C40C66FF867C}">
                  <a14:compatExt spid="_x0000_s50475"/>
                </a:ext>
                <a:ext uri="{FF2B5EF4-FFF2-40B4-BE49-F238E27FC236}">
                  <a16:creationId xmlns:a16="http://schemas.microsoft.com/office/drawing/2014/main" id="{00000000-0008-0000-1000-00002BC5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605330</xdr:colOff>
          <xdr:row>12</xdr:row>
          <xdr:rowOff>87367</xdr:rowOff>
        </xdr:from>
        <xdr:to>
          <xdr:col>5</xdr:col>
          <xdr:colOff>76857</xdr:colOff>
          <xdr:row>14</xdr:row>
          <xdr:rowOff>92294</xdr:rowOff>
        </xdr:to>
        <xdr:sp macro="" textlink="">
          <xdr:nvSpPr>
            <xdr:cNvPr id="50476" name="Controle 300" hidden="1">
              <a:extLst>
                <a:ext uri="{63B3BB69-23CF-44E3-9099-C40C66FF867C}">
                  <a14:compatExt spid="_x0000_s50476"/>
                </a:ext>
                <a:ext uri="{FF2B5EF4-FFF2-40B4-BE49-F238E27FC236}">
                  <a16:creationId xmlns:a16="http://schemas.microsoft.com/office/drawing/2014/main" id="{00000000-0008-0000-1000-00002CC5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605330</xdr:colOff>
          <xdr:row>12</xdr:row>
          <xdr:rowOff>87367</xdr:rowOff>
        </xdr:from>
        <xdr:to>
          <xdr:col>5</xdr:col>
          <xdr:colOff>76857</xdr:colOff>
          <xdr:row>14</xdr:row>
          <xdr:rowOff>92294</xdr:rowOff>
        </xdr:to>
        <xdr:sp macro="" textlink="">
          <xdr:nvSpPr>
            <xdr:cNvPr id="50477" name="Controle 301" hidden="1">
              <a:extLst>
                <a:ext uri="{63B3BB69-23CF-44E3-9099-C40C66FF867C}">
                  <a14:compatExt spid="_x0000_s50477"/>
                </a:ext>
                <a:ext uri="{FF2B5EF4-FFF2-40B4-BE49-F238E27FC236}">
                  <a16:creationId xmlns:a16="http://schemas.microsoft.com/office/drawing/2014/main" id="{00000000-0008-0000-1000-00002DC5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605330</xdr:colOff>
          <xdr:row>12</xdr:row>
          <xdr:rowOff>87367</xdr:rowOff>
        </xdr:from>
        <xdr:to>
          <xdr:col>5</xdr:col>
          <xdr:colOff>76857</xdr:colOff>
          <xdr:row>14</xdr:row>
          <xdr:rowOff>92294</xdr:rowOff>
        </xdr:to>
        <xdr:sp macro="" textlink="">
          <xdr:nvSpPr>
            <xdr:cNvPr id="50478" name="Controle 302" hidden="1">
              <a:extLst>
                <a:ext uri="{63B3BB69-23CF-44E3-9099-C40C66FF867C}">
                  <a14:compatExt spid="_x0000_s50478"/>
                </a:ext>
                <a:ext uri="{FF2B5EF4-FFF2-40B4-BE49-F238E27FC236}">
                  <a16:creationId xmlns:a16="http://schemas.microsoft.com/office/drawing/2014/main" id="{00000000-0008-0000-1000-00002EC5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605330</xdr:colOff>
          <xdr:row>12</xdr:row>
          <xdr:rowOff>87367</xdr:rowOff>
        </xdr:from>
        <xdr:to>
          <xdr:col>5</xdr:col>
          <xdr:colOff>76857</xdr:colOff>
          <xdr:row>14</xdr:row>
          <xdr:rowOff>92294</xdr:rowOff>
        </xdr:to>
        <xdr:sp macro="" textlink="">
          <xdr:nvSpPr>
            <xdr:cNvPr id="50479" name="Controle 303" hidden="1">
              <a:extLst>
                <a:ext uri="{63B3BB69-23CF-44E3-9099-C40C66FF867C}">
                  <a14:compatExt spid="_x0000_s50479"/>
                </a:ext>
                <a:ext uri="{FF2B5EF4-FFF2-40B4-BE49-F238E27FC236}">
                  <a16:creationId xmlns:a16="http://schemas.microsoft.com/office/drawing/2014/main" id="{00000000-0008-0000-1000-00002FC5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0</xdr:col>
      <xdr:colOff>0</xdr:colOff>
      <xdr:row>0</xdr:row>
      <xdr:rowOff>0</xdr:rowOff>
    </xdr:from>
    <xdr:to>
      <xdr:col>2</xdr:col>
      <xdr:colOff>504825</xdr:colOff>
      <xdr:row>1</xdr:row>
      <xdr:rowOff>333375</xdr:rowOff>
    </xdr:to>
    <xdr:pic>
      <xdr:nvPicPr>
        <xdr:cNvPr id="50513" name="Picture 307" descr="http://portal.basf-sa.com.br/vgn/images/portal/cit_731/37/2/47440706Logo%20BASF%20preto.jpg">
          <a:extLst>
            <a:ext uri="{FF2B5EF4-FFF2-40B4-BE49-F238E27FC236}">
              <a16:creationId xmlns:a16="http://schemas.microsoft.com/office/drawing/2014/main" id="{00000000-0008-0000-1000-000051C50000}"/>
            </a:ext>
          </a:extLst>
        </xdr:cNvPr>
        <xdr:cNvPicPr>
          <a:picLocks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0"/>
          <a:ext cx="14478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276225</xdr:colOff>
      <xdr:row>1</xdr:row>
      <xdr:rowOff>333375</xdr:rowOff>
    </xdr:to>
    <xdr:pic>
      <xdr:nvPicPr>
        <xdr:cNvPr id="61602" name="Picture 8" descr="http://portal.basf-sa.com.br/vgn/images/portal/cit_731/37/2/47440706Logo%20BASF%20preto.jpg">
          <a:extLst>
            <a:ext uri="{FF2B5EF4-FFF2-40B4-BE49-F238E27FC236}">
              <a16:creationId xmlns:a16="http://schemas.microsoft.com/office/drawing/2014/main" id="{00000000-0008-0000-0200-0000A2F00000}"/>
            </a:ext>
          </a:extLst>
        </xdr:cNvPr>
        <xdr:cNvPicPr>
          <a:picLocks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0"/>
          <a:ext cx="14478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247650</xdr:colOff>
      <xdr:row>0</xdr:row>
      <xdr:rowOff>0</xdr:rowOff>
    </xdr:from>
    <xdr:to>
      <xdr:col>8</xdr:col>
      <xdr:colOff>438150</xdr:colOff>
      <xdr:row>0</xdr:row>
      <xdr:rowOff>190500</xdr:rowOff>
    </xdr:to>
    <xdr:pic>
      <xdr:nvPicPr>
        <xdr:cNvPr id="61603" name="Picture 12" descr="C:\Program Files\Microsoft Office\Clipart\WebArt\BD14878_.GIF">
          <a:hlinkClick xmlns:r="http://schemas.openxmlformats.org/officeDocument/2006/relationships" r:id="rId3"/>
          <a:extLst>
            <a:ext uri="{FF2B5EF4-FFF2-40B4-BE49-F238E27FC236}">
              <a16:creationId xmlns:a16="http://schemas.microsoft.com/office/drawing/2014/main" id="{00000000-0008-0000-0200-0000A3F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477125" y="0"/>
          <a:ext cx="952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390525</xdr:colOff>
      <xdr:row>0</xdr:row>
      <xdr:rowOff>0</xdr:rowOff>
    </xdr:from>
    <xdr:to>
      <xdr:col>10</xdr:col>
      <xdr:colOff>28575</xdr:colOff>
      <xdr:row>0</xdr:row>
      <xdr:rowOff>190500</xdr:rowOff>
    </xdr:to>
    <xdr:pic>
      <xdr:nvPicPr>
        <xdr:cNvPr id="61604" name="Picture 13" descr="C:\Program Files\Microsoft Office\Clipart\WebArt\BD14884_.GIF">
          <a:hlinkClick xmlns:r="http://schemas.openxmlformats.org/officeDocument/2006/relationships" r:id="rId5"/>
          <a:extLst>
            <a:ext uri="{FF2B5EF4-FFF2-40B4-BE49-F238E27FC236}">
              <a16:creationId xmlns:a16="http://schemas.microsoft.com/office/drawing/2014/main" id="{00000000-0008-0000-0200-0000A4F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382000" y="0"/>
          <a:ext cx="952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476250</xdr:colOff>
      <xdr:row>0</xdr:row>
      <xdr:rowOff>28575</xdr:rowOff>
    </xdr:from>
    <xdr:to>
      <xdr:col>8</xdr:col>
      <xdr:colOff>114300</xdr:colOff>
      <xdr:row>0</xdr:row>
      <xdr:rowOff>180975</xdr:rowOff>
    </xdr:to>
    <xdr:sp macro="" textlink="">
      <xdr:nvSpPr>
        <xdr:cNvPr id="61455" name="Rectangle 15">
          <a:hlinkClick xmlns:r="http://schemas.openxmlformats.org/officeDocument/2006/relationships" r:id="rId3"/>
          <a:extLst>
            <a:ext uri="{FF2B5EF4-FFF2-40B4-BE49-F238E27FC236}">
              <a16:creationId xmlns:a16="http://schemas.microsoft.com/office/drawing/2014/main" id="{00000000-0008-0000-0200-00000FF00000}"/>
            </a:ext>
          </a:extLst>
        </xdr:cNvPr>
        <xdr:cNvSpPr>
          <a:spLocks noChangeArrowheads="1"/>
        </xdr:cNvSpPr>
      </xdr:nvSpPr>
      <xdr:spPr bwMode="auto">
        <a:xfrm>
          <a:off x="7705725" y="28575"/>
          <a:ext cx="400050"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Índice</a:t>
          </a:r>
        </a:p>
      </xdr:txBody>
    </xdr:sp>
    <xdr:clientData/>
  </xdr:twoCellAnchor>
  <xdr:twoCellAnchor>
    <xdr:from>
      <xdr:col>9</xdr:col>
      <xdr:colOff>47625</xdr:colOff>
      <xdr:row>0</xdr:row>
      <xdr:rowOff>28575</xdr:rowOff>
    </xdr:from>
    <xdr:to>
      <xdr:col>9</xdr:col>
      <xdr:colOff>647700</xdr:colOff>
      <xdr:row>0</xdr:row>
      <xdr:rowOff>190500</xdr:rowOff>
    </xdr:to>
    <xdr:sp macro="" textlink="">
      <xdr:nvSpPr>
        <xdr:cNvPr id="61456" name="Rectangle 16">
          <a:hlinkClick xmlns:r="http://schemas.openxmlformats.org/officeDocument/2006/relationships" r:id="rId5"/>
          <a:extLst>
            <a:ext uri="{FF2B5EF4-FFF2-40B4-BE49-F238E27FC236}">
              <a16:creationId xmlns:a16="http://schemas.microsoft.com/office/drawing/2014/main" id="{00000000-0008-0000-0200-000010F00000}"/>
            </a:ext>
          </a:extLst>
        </xdr:cNvPr>
        <xdr:cNvSpPr>
          <a:spLocks noChangeArrowheads="1"/>
        </xdr:cNvSpPr>
      </xdr:nvSpPr>
      <xdr:spPr bwMode="auto">
        <a:xfrm>
          <a:off x="8553450" y="28575"/>
          <a:ext cx="600075" cy="1619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Avançar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771525</xdr:colOff>
      <xdr:row>102</xdr:row>
      <xdr:rowOff>0</xdr:rowOff>
    </xdr:from>
    <xdr:to>
      <xdr:col>6</xdr:col>
      <xdr:colOff>781050</xdr:colOff>
      <xdr:row>102</xdr:row>
      <xdr:rowOff>0</xdr:rowOff>
    </xdr:to>
    <xdr:sp macro="" textlink="">
      <xdr:nvSpPr>
        <xdr:cNvPr id="64983" name="Text Box 1025">
          <a:extLst>
            <a:ext uri="{FF2B5EF4-FFF2-40B4-BE49-F238E27FC236}">
              <a16:creationId xmlns:a16="http://schemas.microsoft.com/office/drawing/2014/main" id="{00000000-0008-0000-0300-0000D7FD0000}"/>
            </a:ext>
          </a:extLst>
        </xdr:cNvPr>
        <xdr:cNvSpPr txBox="1">
          <a:spLocks noChangeArrowheads="1"/>
        </xdr:cNvSpPr>
      </xdr:nvSpPr>
      <xdr:spPr bwMode="auto">
        <a:xfrm>
          <a:off x="4324350" y="20326350"/>
          <a:ext cx="95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657225</xdr:colOff>
      <xdr:row>18</xdr:row>
      <xdr:rowOff>0</xdr:rowOff>
    </xdr:from>
    <xdr:to>
      <xdr:col>4</xdr:col>
      <xdr:colOff>581025</xdr:colOff>
      <xdr:row>18</xdr:row>
      <xdr:rowOff>0</xdr:rowOff>
    </xdr:to>
    <xdr:sp macro="" textlink="">
      <xdr:nvSpPr>
        <xdr:cNvPr id="64984" name="Text Box 1026">
          <a:extLst>
            <a:ext uri="{FF2B5EF4-FFF2-40B4-BE49-F238E27FC236}">
              <a16:creationId xmlns:a16="http://schemas.microsoft.com/office/drawing/2014/main" id="{00000000-0008-0000-0300-0000D8FD0000}"/>
            </a:ext>
          </a:extLst>
        </xdr:cNvPr>
        <xdr:cNvSpPr txBox="1">
          <a:spLocks noChangeArrowheads="1"/>
        </xdr:cNvSpPr>
      </xdr:nvSpPr>
      <xdr:spPr bwMode="auto">
        <a:xfrm>
          <a:off x="2971800" y="3381375"/>
          <a:ext cx="0" cy="0"/>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2</xdr:col>
          <xdr:colOff>333375</xdr:colOff>
          <xdr:row>22</xdr:row>
          <xdr:rowOff>28575</xdr:rowOff>
        </xdr:from>
        <xdr:to>
          <xdr:col>3</xdr:col>
          <xdr:colOff>400050</xdr:colOff>
          <xdr:row>22</xdr:row>
          <xdr:rowOff>238125</xdr:rowOff>
        </xdr:to>
        <xdr:sp macro="" textlink="">
          <xdr:nvSpPr>
            <xdr:cNvPr id="64522" name="CheckBox1" hidden="1">
              <a:extLst>
                <a:ext uri="{63B3BB69-23CF-44E3-9099-C40C66FF867C}">
                  <a14:compatExt spid="_x0000_s64522"/>
                </a:ext>
                <a:ext uri="{FF2B5EF4-FFF2-40B4-BE49-F238E27FC236}">
                  <a16:creationId xmlns:a16="http://schemas.microsoft.com/office/drawing/2014/main" id="{00000000-0008-0000-0300-00000AF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22</xdr:row>
          <xdr:rowOff>28575</xdr:rowOff>
        </xdr:from>
        <xdr:to>
          <xdr:col>6</xdr:col>
          <xdr:colOff>19050</xdr:colOff>
          <xdr:row>22</xdr:row>
          <xdr:rowOff>238125</xdr:rowOff>
        </xdr:to>
        <xdr:sp macro="" textlink="">
          <xdr:nvSpPr>
            <xdr:cNvPr id="64523" name="CheckBox2" hidden="1">
              <a:extLst>
                <a:ext uri="{63B3BB69-23CF-44E3-9099-C40C66FF867C}">
                  <a14:compatExt spid="_x0000_s64523"/>
                </a:ext>
                <a:ext uri="{FF2B5EF4-FFF2-40B4-BE49-F238E27FC236}">
                  <a16:creationId xmlns:a16="http://schemas.microsoft.com/office/drawing/2014/main" id="{00000000-0008-0000-0300-00000BF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22</xdr:row>
          <xdr:rowOff>28575</xdr:rowOff>
        </xdr:from>
        <xdr:to>
          <xdr:col>7</xdr:col>
          <xdr:colOff>752475</xdr:colOff>
          <xdr:row>22</xdr:row>
          <xdr:rowOff>238125</xdr:rowOff>
        </xdr:to>
        <xdr:sp macro="" textlink="">
          <xdr:nvSpPr>
            <xdr:cNvPr id="64524" name="CheckBox3" hidden="1">
              <a:extLst>
                <a:ext uri="{63B3BB69-23CF-44E3-9099-C40C66FF867C}">
                  <a14:compatExt spid="_x0000_s64524"/>
                </a:ext>
                <a:ext uri="{FF2B5EF4-FFF2-40B4-BE49-F238E27FC236}">
                  <a16:creationId xmlns:a16="http://schemas.microsoft.com/office/drawing/2014/main" id="{00000000-0008-0000-0300-00000CF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314325</xdr:colOff>
          <xdr:row>22</xdr:row>
          <xdr:rowOff>28575</xdr:rowOff>
        </xdr:from>
        <xdr:to>
          <xdr:col>11</xdr:col>
          <xdr:colOff>847725</xdr:colOff>
          <xdr:row>22</xdr:row>
          <xdr:rowOff>238125</xdr:rowOff>
        </xdr:to>
        <xdr:sp macro="" textlink="">
          <xdr:nvSpPr>
            <xdr:cNvPr id="64525" name="CheckBox4" hidden="1">
              <a:extLst>
                <a:ext uri="{63B3BB69-23CF-44E3-9099-C40C66FF867C}">
                  <a14:compatExt spid="_x0000_s64525"/>
                </a:ext>
                <a:ext uri="{FF2B5EF4-FFF2-40B4-BE49-F238E27FC236}">
                  <a16:creationId xmlns:a16="http://schemas.microsoft.com/office/drawing/2014/main" id="{00000000-0008-0000-0300-00000DF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60</xdr:row>
          <xdr:rowOff>19050</xdr:rowOff>
        </xdr:from>
        <xdr:to>
          <xdr:col>9</xdr:col>
          <xdr:colOff>114300</xdr:colOff>
          <xdr:row>60</xdr:row>
          <xdr:rowOff>228600</xdr:rowOff>
        </xdr:to>
        <xdr:sp macro="" textlink="">
          <xdr:nvSpPr>
            <xdr:cNvPr id="64526" name="ComboBox1" hidden="1">
              <a:extLst>
                <a:ext uri="{63B3BB69-23CF-44E3-9099-C40C66FF867C}">
                  <a14:compatExt spid="_x0000_s64526"/>
                </a:ext>
                <a:ext uri="{FF2B5EF4-FFF2-40B4-BE49-F238E27FC236}">
                  <a16:creationId xmlns:a16="http://schemas.microsoft.com/office/drawing/2014/main" id="{00000000-0008-0000-0300-00000EF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60</xdr:row>
          <xdr:rowOff>19050</xdr:rowOff>
        </xdr:from>
        <xdr:to>
          <xdr:col>12</xdr:col>
          <xdr:colOff>1085850</xdr:colOff>
          <xdr:row>60</xdr:row>
          <xdr:rowOff>228600</xdr:rowOff>
        </xdr:to>
        <xdr:sp macro="" textlink="">
          <xdr:nvSpPr>
            <xdr:cNvPr id="64527" name="ComboBox2" hidden="1">
              <a:extLst>
                <a:ext uri="{63B3BB69-23CF-44E3-9099-C40C66FF867C}">
                  <a14:compatExt spid="_x0000_s64527"/>
                </a:ext>
                <a:ext uri="{FF2B5EF4-FFF2-40B4-BE49-F238E27FC236}">
                  <a16:creationId xmlns:a16="http://schemas.microsoft.com/office/drawing/2014/main" id="{00000000-0008-0000-0300-00000FF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25</xdr:row>
          <xdr:rowOff>19050</xdr:rowOff>
        </xdr:from>
        <xdr:to>
          <xdr:col>12</xdr:col>
          <xdr:colOff>1085850</xdr:colOff>
          <xdr:row>25</xdr:row>
          <xdr:rowOff>228600</xdr:rowOff>
        </xdr:to>
        <xdr:sp macro="" textlink="">
          <xdr:nvSpPr>
            <xdr:cNvPr id="64528" name="ComboBox3" hidden="1">
              <a:extLst>
                <a:ext uri="{63B3BB69-23CF-44E3-9099-C40C66FF867C}">
                  <a14:compatExt spid="_x0000_s64528"/>
                </a:ext>
                <a:ext uri="{FF2B5EF4-FFF2-40B4-BE49-F238E27FC236}">
                  <a16:creationId xmlns:a16="http://schemas.microsoft.com/office/drawing/2014/main" id="{00000000-0008-0000-0300-000010F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71</xdr:row>
          <xdr:rowOff>28575</xdr:rowOff>
        </xdr:from>
        <xdr:to>
          <xdr:col>9</xdr:col>
          <xdr:colOff>114300</xdr:colOff>
          <xdr:row>72</xdr:row>
          <xdr:rowOff>0</xdr:rowOff>
        </xdr:to>
        <xdr:sp macro="" textlink="">
          <xdr:nvSpPr>
            <xdr:cNvPr id="64529" name="ComboBox4" hidden="1">
              <a:extLst>
                <a:ext uri="{63B3BB69-23CF-44E3-9099-C40C66FF867C}">
                  <a14:compatExt spid="_x0000_s64529"/>
                </a:ext>
                <a:ext uri="{FF2B5EF4-FFF2-40B4-BE49-F238E27FC236}">
                  <a16:creationId xmlns:a16="http://schemas.microsoft.com/office/drawing/2014/main" id="{00000000-0008-0000-0300-000011F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71</xdr:row>
          <xdr:rowOff>28575</xdr:rowOff>
        </xdr:from>
        <xdr:to>
          <xdr:col>12</xdr:col>
          <xdr:colOff>1085850</xdr:colOff>
          <xdr:row>72</xdr:row>
          <xdr:rowOff>0</xdr:rowOff>
        </xdr:to>
        <xdr:sp macro="" textlink="">
          <xdr:nvSpPr>
            <xdr:cNvPr id="64530" name="ComboBox5" hidden="1">
              <a:extLst>
                <a:ext uri="{63B3BB69-23CF-44E3-9099-C40C66FF867C}">
                  <a14:compatExt spid="_x0000_s64530"/>
                </a:ext>
                <a:ext uri="{FF2B5EF4-FFF2-40B4-BE49-F238E27FC236}">
                  <a16:creationId xmlns:a16="http://schemas.microsoft.com/office/drawing/2014/main" id="{00000000-0008-0000-0300-000012F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82</xdr:row>
          <xdr:rowOff>28575</xdr:rowOff>
        </xdr:from>
        <xdr:to>
          <xdr:col>9</xdr:col>
          <xdr:colOff>114300</xdr:colOff>
          <xdr:row>83</xdr:row>
          <xdr:rowOff>0</xdr:rowOff>
        </xdr:to>
        <xdr:sp macro="" textlink="">
          <xdr:nvSpPr>
            <xdr:cNvPr id="64531" name="ComboBox6" hidden="1">
              <a:extLst>
                <a:ext uri="{63B3BB69-23CF-44E3-9099-C40C66FF867C}">
                  <a14:compatExt spid="_x0000_s64531"/>
                </a:ext>
                <a:ext uri="{FF2B5EF4-FFF2-40B4-BE49-F238E27FC236}">
                  <a16:creationId xmlns:a16="http://schemas.microsoft.com/office/drawing/2014/main" id="{00000000-0008-0000-0300-000013F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82</xdr:row>
          <xdr:rowOff>28575</xdr:rowOff>
        </xdr:from>
        <xdr:to>
          <xdr:col>12</xdr:col>
          <xdr:colOff>1085850</xdr:colOff>
          <xdr:row>83</xdr:row>
          <xdr:rowOff>0</xdr:rowOff>
        </xdr:to>
        <xdr:sp macro="" textlink="">
          <xdr:nvSpPr>
            <xdr:cNvPr id="64532" name="ComboBox7" hidden="1">
              <a:extLst>
                <a:ext uri="{63B3BB69-23CF-44E3-9099-C40C66FF867C}">
                  <a14:compatExt spid="_x0000_s64532"/>
                </a:ext>
                <a:ext uri="{FF2B5EF4-FFF2-40B4-BE49-F238E27FC236}">
                  <a16:creationId xmlns:a16="http://schemas.microsoft.com/office/drawing/2014/main" id="{00000000-0008-0000-0300-000014F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93</xdr:row>
          <xdr:rowOff>28575</xdr:rowOff>
        </xdr:from>
        <xdr:to>
          <xdr:col>9</xdr:col>
          <xdr:colOff>114300</xdr:colOff>
          <xdr:row>94</xdr:row>
          <xdr:rowOff>0</xdr:rowOff>
        </xdr:to>
        <xdr:sp macro="" textlink="">
          <xdr:nvSpPr>
            <xdr:cNvPr id="64533" name="ComboBox8" hidden="1">
              <a:extLst>
                <a:ext uri="{63B3BB69-23CF-44E3-9099-C40C66FF867C}">
                  <a14:compatExt spid="_x0000_s64533"/>
                </a:ext>
                <a:ext uri="{FF2B5EF4-FFF2-40B4-BE49-F238E27FC236}">
                  <a16:creationId xmlns:a16="http://schemas.microsoft.com/office/drawing/2014/main" id="{00000000-0008-0000-0300-000015F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93</xdr:row>
          <xdr:rowOff>28575</xdr:rowOff>
        </xdr:from>
        <xdr:to>
          <xdr:col>12</xdr:col>
          <xdr:colOff>1085850</xdr:colOff>
          <xdr:row>94</xdr:row>
          <xdr:rowOff>0</xdr:rowOff>
        </xdr:to>
        <xdr:sp macro="" textlink="">
          <xdr:nvSpPr>
            <xdr:cNvPr id="64534" name="ComboBox9" hidden="1">
              <a:extLst>
                <a:ext uri="{63B3BB69-23CF-44E3-9099-C40C66FF867C}">
                  <a14:compatExt spid="_x0000_s64534"/>
                </a:ext>
                <a:ext uri="{FF2B5EF4-FFF2-40B4-BE49-F238E27FC236}">
                  <a16:creationId xmlns:a16="http://schemas.microsoft.com/office/drawing/2014/main" id="{00000000-0008-0000-0300-000016F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0</xdr:colOff>
      <xdr:row>0</xdr:row>
      <xdr:rowOff>0</xdr:rowOff>
    </xdr:from>
    <xdr:to>
      <xdr:col>3</xdr:col>
      <xdr:colOff>152400</xdr:colOff>
      <xdr:row>3</xdr:row>
      <xdr:rowOff>104775</xdr:rowOff>
    </xdr:to>
    <xdr:pic>
      <xdr:nvPicPr>
        <xdr:cNvPr id="64985" name="Picture 1047" descr="http://portal.basf-sa.com.br/vgn/images/portal/cit_731/37/2/47440706Logo%20BASF%20preto.jpg">
          <a:extLst>
            <a:ext uri="{FF2B5EF4-FFF2-40B4-BE49-F238E27FC236}">
              <a16:creationId xmlns:a16="http://schemas.microsoft.com/office/drawing/2014/main" id="{00000000-0008-0000-0300-0000D9FD0000}"/>
            </a:ext>
          </a:extLst>
        </xdr:cNvPr>
        <xdr:cNvPicPr>
          <a:picLocks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0"/>
          <a:ext cx="14478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152400</xdr:colOff>
      <xdr:row>0</xdr:row>
      <xdr:rowOff>0</xdr:rowOff>
    </xdr:from>
    <xdr:to>
      <xdr:col>12</xdr:col>
      <xdr:colOff>1104900</xdr:colOff>
      <xdr:row>1</xdr:row>
      <xdr:rowOff>28575</xdr:rowOff>
    </xdr:to>
    <xdr:pic>
      <xdr:nvPicPr>
        <xdr:cNvPr id="64986" name="Picture 1048" descr="C:\Program Files\Microsoft Office\Clipart\WebArt\BD14878_.GIF">
          <a:hlinkClick xmlns:r="http://schemas.openxmlformats.org/officeDocument/2006/relationships" r:id="rId3"/>
          <a:extLst>
            <a:ext uri="{FF2B5EF4-FFF2-40B4-BE49-F238E27FC236}">
              <a16:creationId xmlns:a16="http://schemas.microsoft.com/office/drawing/2014/main" id="{00000000-0008-0000-0300-0000DAFD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477125" y="0"/>
          <a:ext cx="952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1057275</xdr:colOff>
      <xdr:row>0</xdr:row>
      <xdr:rowOff>0</xdr:rowOff>
    </xdr:from>
    <xdr:to>
      <xdr:col>14</xdr:col>
      <xdr:colOff>247650</xdr:colOff>
      <xdr:row>1</xdr:row>
      <xdr:rowOff>28575</xdr:rowOff>
    </xdr:to>
    <xdr:pic>
      <xdr:nvPicPr>
        <xdr:cNvPr id="64987" name="Picture 1049" descr="C:\Program Files\Microsoft Office\Clipart\WebArt\BD14884_.GIF">
          <a:hlinkClick xmlns:r="http://schemas.openxmlformats.org/officeDocument/2006/relationships" r:id="rId5"/>
          <a:extLst>
            <a:ext uri="{FF2B5EF4-FFF2-40B4-BE49-F238E27FC236}">
              <a16:creationId xmlns:a16="http://schemas.microsoft.com/office/drawing/2014/main" id="{00000000-0008-0000-0300-0000DBF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382000" y="0"/>
          <a:ext cx="952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95250</xdr:colOff>
      <xdr:row>0</xdr:row>
      <xdr:rowOff>0</xdr:rowOff>
    </xdr:from>
    <xdr:to>
      <xdr:col>12</xdr:col>
      <xdr:colOff>142875</xdr:colOff>
      <xdr:row>1</xdr:row>
      <xdr:rowOff>28575</xdr:rowOff>
    </xdr:to>
    <xdr:pic>
      <xdr:nvPicPr>
        <xdr:cNvPr id="64988" name="Picture 1050" descr="C:\Program Files\Microsoft Office\Clipart\WebArt\BD14888_.GIF">
          <a:hlinkClick xmlns:r="http://schemas.openxmlformats.org/officeDocument/2006/relationships" r:id="rId7"/>
          <a:extLst>
            <a:ext uri="{FF2B5EF4-FFF2-40B4-BE49-F238E27FC236}">
              <a16:creationId xmlns:a16="http://schemas.microsoft.com/office/drawing/2014/main" id="{00000000-0008-0000-0300-0000DCFD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515100" y="0"/>
          <a:ext cx="952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257175</xdr:colOff>
      <xdr:row>0</xdr:row>
      <xdr:rowOff>19050</xdr:rowOff>
    </xdr:from>
    <xdr:to>
      <xdr:col>11</xdr:col>
      <xdr:colOff>657225</xdr:colOff>
      <xdr:row>1</xdr:row>
      <xdr:rowOff>9525</xdr:rowOff>
    </xdr:to>
    <xdr:sp macro="" textlink="">
      <xdr:nvSpPr>
        <xdr:cNvPr id="64539" name="Rectangle 1051">
          <a:hlinkClick xmlns:r="http://schemas.openxmlformats.org/officeDocument/2006/relationships" r:id="rId7"/>
          <a:extLst>
            <a:ext uri="{FF2B5EF4-FFF2-40B4-BE49-F238E27FC236}">
              <a16:creationId xmlns:a16="http://schemas.microsoft.com/office/drawing/2014/main" id="{00000000-0008-0000-0300-00001BFC0000}"/>
            </a:ext>
          </a:extLst>
        </xdr:cNvPr>
        <xdr:cNvSpPr>
          <a:spLocks noChangeArrowheads="1"/>
        </xdr:cNvSpPr>
      </xdr:nvSpPr>
      <xdr:spPr bwMode="auto">
        <a:xfrm>
          <a:off x="6677025" y="19050"/>
          <a:ext cx="400050"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Voltar</a:t>
          </a:r>
        </a:p>
      </xdr:txBody>
    </xdr:sp>
    <xdr:clientData/>
  </xdr:twoCellAnchor>
  <xdr:twoCellAnchor>
    <xdr:from>
      <xdr:col>12</xdr:col>
      <xdr:colOff>381000</xdr:colOff>
      <xdr:row>0</xdr:row>
      <xdr:rowOff>28575</xdr:rowOff>
    </xdr:from>
    <xdr:to>
      <xdr:col>12</xdr:col>
      <xdr:colOff>781050</xdr:colOff>
      <xdr:row>1</xdr:row>
      <xdr:rowOff>19050</xdr:rowOff>
    </xdr:to>
    <xdr:sp macro="" textlink="">
      <xdr:nvSpPr>
        <xdr:cNvPr id="64540" name="Rectangle 1052">
          <a:hlinkClick xmlns:r="http://schemas.openxmlformats.org/officeDocument/2006/relationships" r:id="rId3"/>
          <a:extLst>
            <a:ext uri="{FF2B5EF4-FFF2-40B4-BE49-F238E27FC236}">
              <a16:creationId xmlns:a16="http://schemas.microsoft.com/office/drawing/2014/main" id="{00000000-0008-0000-0300-00001CFC0000}"/>
            </a:ext>
          </a:extLst>
        </xdr:cNvPr>
        <xdr:cNvSpPr>
          <a:spLocks noChangeArrowheads="1"/>
        </xdr:cNvSpPr>
      </xdr:nvSpPr>
      <xdr:spPr bwMode="auto">
        <a:xfrm>
          <a:off x="7705725" y="28575"/>
          <a:ext cx="400050"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Índice</a:t>
          </a:r>
        </a:p>
      </xdr:txBody>
    </xdr:sp>
    <xdr:clientData/>
  </xdr:twoCellAnchor>
  <xdr:twoCellAnchor>
    <xdr:from>
      <xdr:col>12</xdr:col>
      <xdr:colOff>1228725</xdr:colOff>
      <xdr:row>0</xdr:row>
      <xdr:rowOff>28575</xdr:rowOff>
    </xdr:from>
    <xdr:to>
      <xdr:col>14</xdr:col>
      <xdr:colOff>66675</xdr:colOff>
      <xdr:row>1</xdr:row>
      <xdr:rowOff>28575</xdr:rowOff>
    </xdr:to>
    <xdr:sp macro="" textlink="">
      <xdr:nvSpPr>
        <xdr:cNvPr id="64541" name="Rectangle 1053">
          <a:hlinkClick xmlns:r="http://schemas.openxmlformats.org/officeDocument/2006/relationships" r:id="rId5"/>
          <a:extLst>
            <a:ext uri="{FF2B5EF4-FFF2-40B4-BE49-F238E27FC236}">
              <a16:creationId xmlns:a16="http://schemas.microsoft.com/office/drawing/2014/main" id="{00000000-0008-0000-0300-00001DFC0000}"/>
            </a:ext>
          </a:extLst>
        </xdr:cNvPr>
        <xdr:cNvSpPr>
          <a:spLocks noChangeArrowheads="1"/>
        </xdr:cNvSpPr>
      </xdr:nvSpPr>
      <xdr:spPr bwMode="auto">
        <a:xfrm>
          <a:off x="8553450" y="28575"/>
          <a:ext cx="600075" cy="1619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Avançar</a:t>
          </a:r>
        </a:p>
      </xdr:txBody>
    </xdr:sp>
    <xdr:clientData/>
  </xdr:twoCellAnchor>
  <xdr:twoCellAnchor editAs="oneCell">
    <xdr:from>
      <xdr:col>11</xdr:col>
      <xdr:colOff>895350</xdr:colOff>
      <xdr:row>105</xdr:row>
      <xdr:rowOff>19050</xdr:rowOff>
    </xdr:from>
    <xdr:to>
      <xdr:col>12</xdr:col>
      <xdr:colOff>942975</xdr:colOff>
      <xdr:row>106</xdr:row>
      <xdr:rowOff>47625</xdr:rowOff>
    </xdr:to>
    <xdr:pic>
      <xdr:nvPicPr>
        <xdr:cNvPr id="64992" name="Picture 1054" descr="C:\Program Files\Microsoft Office\Clipart\WebArt\BD14878_.GIF">
          <a:hlinkClick xmlns:r="http://schemas.openxmlformats.org/officeDocument/2006/relationships" r:id="rId3"/>
          <a:extLst>
            <a:ext uri="{FF2B5EF4-FFF2-40B4-BE49-F238E27FC236}">
              <a16:creationId xmlns:a16="http://schemas.microsoft.com/office/drawing/2014/main" id="{00000000-0008-0000-0300-0000E0FD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315200" y="20831175"/>
          <a:ext cx="952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895350</xdr:colOff>
      <xdr:row>105</xdr:row>
      <xdr:rowOff>19050</xdr:rowOff>
    </xdr:from>
    <xdr:to>
      <xdr:col>14</xdr:col>
      <xdr:colOff>85725</xdr:colOff>
      <xdr:row>106</xdr:row>
      <xdr:rowOff>47625</xdr:rowOff>
    </xdr:to>
    <xdr:pic>
      <xdr:nvPicPr>
        <xdr:cNvPr id="64993" name="Picture 1055" descr="C:\Program Files\Microsoft Office\Clipart\WebArt\BD14884_.GIF">
          <a:hlinkClick xmlns:r="http://schemas.openxmlformats.org/officeDocument/2006/relationships" r:id="rId5"/>
          <a:extLst>
            <a:ext uri="{FF2B5EF4-FFF2-40B4-BE49-F238E27FC236}">
              <a16:creationId xmlns:a16="http://schemas.microsoft.com/office/drawing/2014/main" id="{00000000-0008-0000-0300-0000E1F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220075" y="20831175"/>
          <a:ext cx="952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514350</xdr:colOff>
      <xdr:row>105</xdr:row>
      <xdr:rowOff>19050</xdr:rowOff>
    </xdr:from>
    <xdr:to>
      <xdr:col>11</xdr:col>
      <xdr:colOff>857250</xdr:colOff>
      <xdr:row>106</xdr:row>
      <xdr:rowOff>47625</xdr:rowOff>
    </xdr:to>
    <xdr:pic>
      <xdr:nvPicPr>
        <xdr:cNvPr id="64994" name="Picture 1056" descr="C:\Program Files\Microsoft Office\Clipart\WebArt\BD14888_.GIF">
          <a:hlinkClick xmlns:r="http://schemas.openxmlformats.org/officeDocument/2006/relationships" r:id="rId7"/>
          <a:extLst>
            <a:ext uri="{FF2B5EF4-FFF2-40B4-BE49-F238E27FC236}">
              <a16:creationId xmlns:a16="http://schemas.microsoft.com/office/drawing/2014/main" id="{00000000-0008-0000-0300-0000E2FD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419850" y="20831175"/>
          <a:ext cx="952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123825</xdr:colOff>
      <xdr:row>105</xdr:row>
      <xdr:rowOff>19050</xdr:rowOff>
    </xdr:from>
    <xdr:to>
      <xdr:col>11</xdr:col>
      <xdr:colOff>523875</xdr:colOff>
      <xdr:row>106</xdr:row>
      <xdr:rowOff>9525</xdr:rowOff>
    </xdr:to>
    <xdr:sp macro="" textlink="">
      <xdr:nvSpPr>
        <xdr:cNvPr id="64545" name="Rectangle 1057">
          <a:hlinkClick xmlns:r="http://schemas.openxmlformats.org/officeDocument/2006/relationships" r:id="rId7"/>
          <a:extLst>
            <a:ext uri="{FF2B5EF4-FFF2-40B4-BE49-F238E27FC236}">
              <a16:creationId xmlns:a16="http://schemas.microsoft.com/office/drawing/2014/main" id="{00000000-0008-0000-0300-000021FC0000}"/>
            </a:ext>
          </a:extLst>
        </xdr:cNvPr>
        <xdr:cNvSpPr>
          <a:spLocks noChangeArrowheads="1"/>
        </xdr:cNvSpPr>
      </xdr:nvSpPr>
      <xdr:spPr bwMode="auto">
        <a:xfrm>
          <a:off x="6543675" y="20831175"/>
          <a:ext cx="400050"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Voltar</a:t>
          </a:r>
        </a:p>
      </xdr:txBody>
    </xdr:sp>
    <xdr:clientData/>
  </xdr:twoCellAnchor>
  <xdr:twoCellAnchor>
    <xdr:from>
      <xdr:col>12</xdr:col>
      <xdr:colOff>228600</xdr:colOff>
      <xdr:row>105</xdr:row>
      <xdr:rowOff>19050</xdr:rowOff>
    </xdr:from>
    <xdr:to>
      <xdr:col>12</xdr:col>
      <xdr:colOff>628650</xdr:colOff>
      <xdr:row>106</xdr:row>
      <xdr:rowOff>9525</xdr:rowOff>
    </xdr:to>
    <xdr:sp macro="" textlink="">
      <xdr:nvSpPr>
        <xdr:cNvPr id="64546" name="Rectangle 1058">
          <a:hlinkClick xmlns:r="http://schemas.openxmlformats.org/officeDocument/2006/relationships" r:id="rId3"/>
          <a:extLst>
            <a:ext uri="{FF2B5EF4-FFF2-40B4-BE49-F238E27FC236}">
              <a16:creationId xmlns:a16="http://schemas.microsoft.com/office/drawing/2014/main" id="{00000000-0008-0000-0300-000022FC0000}"/>
            </a:ext>
          </a:extLst>
        </xdr:cNvPr>
        <xdr:cNvSpPr>
          <a:spLocks noChangeArrowheads="1"/>
        </xdr:cNvSpPr>
      </xdr:nvSpPr>
      <xdr:spPr bwMode="auto">
        <a:xfrm>
          <a:off x="7553325" y="20831175"/>
          <a:ext cx="400050"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Índice</a:t>
          </a:r>
        </a:p>
      </xdr:txBody>
    </xdr:sp>
    <xdr:clientData/>
  </xdr:twoCellAnchor>
  <xdr:twoCellAnchor>
    <xdr:from>
      <xdr:col>12</xdr:col>
      <xdr:colOff>1085850</xdr:colOff>
      <xdr:row>105</xdr:row>
      <xdr:rowOff>19050</xdr:rowOff>
    </xdr:from>
    <xdr:to>
      <xdr:col>13</xdr:col>
      <xdr:colOff>447675</xdr:colOff>
      <xdr:row>106</xdr:row>
      <xdr:rowOff>19050</xdr:rowOff>
    </xdr:to>
    <xdr:sp macro="" textlink="">
      <xdr:nvSpPr>
        <xdr:cNvPr id="64547" name="Rectangle 1059">
          <a:hlinkClick xmlns:r="http://schemas.openxmlformats.org/officeDocument/2006/relationships" r:id="rId5"/>
          <a:extLst>
            <a:ext uri="{FF2B5EF4-FFF2-40B4-BE49-F238E27FC236}">
              <a16:creationId xmlns:a16="http://schemas.microsoft.com/office/drawing/2014/main" id="{00000000-0008-0000-0300-000023FC0000}"/>
            </a:ext>
          </a:extLst>
        </xdr:cNvPr>
        <xdr:cNvSpPr>
          <a:spLocks noChangeArrowheads="1"/>
        </xdr:cNvSpPr>
      </xdr:nvSpPr>
      <xdr:spPr bwMode="auto">
        <a:xfrm>
          <a:off x="8410575" y="20831175"/>
          <a:ext cx="600075" cy="1619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Avançar</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66675</xdr:colOff>
      <xdr:row>0</xdr:row>
      <xdr:rowOff>0</xdr:rowOff>
    </xdr:to>
    <xdr:pic>
      <xdr:nvPicPr>
        <xdr:cNvPr id="57688" name="Picture 8" descr="http://portal.basf-sa.com.br/vgn/images/portal/cit_731/37/2/47440706Logo%20BASF%20preto.jpg">
          <a:extLst>
            <a:ext uri="{FF2B5EF4-FFF2-40B4-BE49-F238E27FC236}">
              <a16:creationId xmlns:a16="http://schemas.microsoft.com/office/drawing/2014/main" id="{00000000-0008-0000-0400-000058E10000}"/>
            </a:ext>
          </a:extLst>
        </xdr:cNvPr>
        <xdr:cNvPicPr>
          <a:picLocks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0" y="0"/>
          <a:ext cx="127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247650</xdr:colOff>
      <xdr:row>0</xdr:row>
      <xdr:rowOff>0</xdr:rowOff>
    </xdr:from>
    <xdr:to>
      <xdr:col>13</xdr:col>
      <xdr:colOff>38100</xdr:colOff>
      <xdr:row>0</xdr:row>
      <xdr:rowOff>0</xdr:rowOff>
    </xdr:to>
    <xdr:sp macro="" textlink="">
      <xdr:nvSpPr>
        <xdr:cNvPr id="57359" name="Rectangle 15">
          <a:hlinkClick xmlns:r="http://schemas.openxmlformats.org/officeDocument/2006/relationships" r:id="rId3"/>
          <a:extLst>
            <a:ext uri="{FF2B5EF4-FFF2-40B4-BE49-F238E27FC236}">
              <a16:creationId xmlns:a16="http://schemas.microsoft.com/office/drawing/2014/main" id="{00000000-0008-0000-0400-00000FE00000}"/>
            </a:ext>
          </a:extLst>
        </xdr:cNvPr>
        <xdr:cNvSpPr>
          <a:spLocks noChangeArrowheads="1"/>
        </xdr:cNvSpPr>
      </xdr:nvSpPr>
      <xdr:spPr bwMode="auto">
        <a:xfrm>
          <a:off x="6724650" y="0"/>
          <a:ext cx="3333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Voltar</a:t>
          </a:r>
        </a:p>
      </xdr:txBody>
    </xdr:sp>
    <xdr:clientData/>
  </xdr:twoCellAnchor>
  <xdr:twoCellAnchor>
    <xdr:from>
      <xdr:col>14</xdr:col>
      <xdr:colOff>504825</xdr:colOff>
      <xdr:row>0</xdr:row>
      <xdr:rowOff>0</xdr:rowOff>
    </xdr:from>
    <xdr:to>
      <xdr:col>15</xdr:col>
      <xdr:colOff>295275</xdr:colOff>
      <xdr:row>0</xdr:row>
      <xdr:rowOff>0</xdr:rowOff>
    </xdr:to>
    <xdr:sp macro="" textlink="">
      <xdr:nvSpPr>
        <xdr:cNvPr id="57360" name="Rectangle 16">
          <a:hlinkClick xmlns:r="http://schemas.openxmlformats.org/officeDocument/2006/relationships" r:id="rId4"/>
          <a:extLst>
            <a:ext uri="{FF2B5EF4-FFF2-40B4-BE49-F238E27FC236}">
              <a16:creationId xmlns:a16="http://schemas.microsoft.com/office/drawing/2014/main" id="{00000000-0008-0000-0400-000010E00000}"/>
            </a:ext>
          </a:extLst>
        </xdr:cNvPr>
        <xdr:cNvSpPr>
          <a:spLocks noChangeArrowheads="1"/>
        </xdr:cNvSpPr>
      </xdr:nvSpPr>
      <xdr:spPr bwMode="auto">
        <a:xfrm>
          <a:off x="7677150" y="0"/>
          <a:ext cx="40005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Índice</a:t>
          </a:r>
        </a:p>
      </xdr:txBody>
    </xdr:sp>
    <xdr:clientData/>
  </xdr:twoCellAnchor>
  <xdr:twoCellAnchor>
    <xdr:from>
      <xdr:col>16</xdr:col>
      <xdr:colOff>133350</xdr:colOff>
      <xdr:row>0</xdr:row>
      <xdr:rowOff>0</xdr:rowOff>
    </xdr:from>
    <xdr:to>
      <xdr:col>17</xdr:col>
      <xdr:colOff>123825</xdr:colOff>
      <xdr:row>0</xdr:row>
      <xdr:rowOff>0</xdr:rowOff>
    </xdr:to>
    <xdr:sp macro="" textlink="">
      <xdr:nvSpPr>
        <xdr:cNvPr id="57361" name="Rectangle 17">
          <a:hlinkClick xmlns:r="http://schemas.openxmlformats.org/officeDocument/2006/relationships" r:id="rId3"/>
          <a:extLst>
            <a:ext uri="{FF2B5EF4-FFF2-40B4-BE49-F238E27FC236}">
              <a16:creationId xmlns:a16="http://schemas.microsoft.com/office/drawing/2014/main" id="{00000000-0008-0000-0400-000011E00000}"/>
            </a:ext>
          </a:extLst>
        </xdr:cNvPr>
        <xdr:cNvSpPr>
          <a:spLocks noChangeArrowheads="1"/>
        </xdr:cNvSpPr>
      </xdr:nvSpPr>
      <xdr:spPr bwMode="auto">
        <a:xfrm>
          <a:off x="8524875" y="0"/>
          <a:ext cx="6000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Avançar</a:t>
          </a:r>
        </a:p>
      </xdr:txBody>
    </xdr:sp>
    <xdr:clientData/>
  </xdr:twoCellAnchor>
  <xdr:twoCellAnchor editAs="oneCell">
    <xdr:from>
      <xdr:col>14</xdr:col>
      <xdr:colOff>304800</xdr:colOff>
      <xdr:row>0</xdr:row>
      <xdr:rowOff>0</xdr:rowOff>
    </xdr:from>
    <xdr:to>
      <xdr:col>15</xdr:col>
      <xdr:colOff>647700</xdr:colOff>
      <xdr:row>1</xdr:row>
      <xdr:rowOff>28575</xdr:rowOff>
    </xdr:to>
    <xdr:pic>
      <xdr:nvPicPr>
        <xdr:cNvPr id="57692" name="Picture 18" descr="C:\Program Files\Microsoft Office\Clipart\WebArt\BD14878_.GIF">
          <a:hlinkClick xmlns:r="http://schemas.openxmlformats.org/officeDocument/2006/relationships" r:id="rId4"/>
          <a:extLst>
            <a:ext uri="{FF2B5EF4-FFF2-40B4-BE49-F238E27FC236}">
              <a16:creationId xmlns:a16="http://schemas.microsoft.com/office/drawing/2014/main" id="{00000000-0008-0000-0400-00005CE1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477125" y="0"/>
          <a:ext cx="952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600075</xdr:colOff>
      <xdr:row>0</xdr:row>
      <xdr:rowOff>0</xdr:rowOff>
    </xdr:from>
    <xdr:to>
      <xdr:col>16</xdr:col>
      <xdr:colOff>390525</xdr:colOff>
      <xdr:row>1</xdr:row>
      <xdr:rowOff>28575</xdr:rowOff>
    </xdr:to>
    <xdr:pic>
      <xdr:nvPicPr>
        <xdr:cNvPr id="57693" name="Picture 19" descr="C:\Program Files\Microsoft Office\Clipart\WebArt\BD14884_.GIF">
          <a:hlinkClick xmlns:r="http://schemas.openxmlformats.org/officeDocument/2006/relationships" r:id="rId6"/>
          <a:extLst>
            <a:ext uri="{FF2B5EF4-FFF2-40B4-BE49-F238E27FC236}">
              <a16:creationId xmlns:a16="http://schemas.microsoft.com/office/drawing/2014/main" id="{00000000-0008-0000-0400-00005DE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382000" y="0"/>
          <a:ext cx="952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38100</xdr:colOff>
      <xdr:row>0</xdr:row>
      <xdr:rowOff>0</xdr:rowOff>
    </xdr:from>
    <xdr:to>
      <xdr:col>14</xdr:col>
      <xdr:colOff>295275</xdr:colOff>
      <xdr:row>1</xdr:row>
      <xdr:rowOff>28575</xdr:rowOff>
    </xdr:to>
    <xdr:pic>
      <xdr:nvPicPr>
        <xdr:cNvPr id="57694" name="Picture 20" descr="C:\Program Files\Microsoft Office\Clipart\WebArt\BD14888_.GIF">
          <a:hlinkClick xmlns:r="http://schemas.openxmlformats.org/officeDocument/2006/relationships" r:id="rId3"/>
          <a:extLst>
            <a:ext uri="{FF2B5EF4-FFF2-40B4-BE49-F238E27FC236}">
              <a16:creationId xmlns:a16="http://schemas.microsoft.com/office/drawing/2014/main" id="{00000000-0008-0000-0400-00005EE1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515100" y="0"/>
          <a:ext cx="952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200025</xdr:colOff>
      <xdr:row>0</xdr:row>
      <xdr:rowOff>19050</xdr:rowOff>
    </xdr:from>
    <xdr:to>
      <xdr:col>13</xdr:col>
      <xdr:colOff>57150</xdr:colOff>
      <xdr:row>1</xdr:row>
      <xdr:rowOff>9525</xdr:rowOff>
    </xdr:to>
    <xdr:sp macro="" textlink="">
      <xdr:nvSpPr>
        <xdr:cNvPr id="57365" name="Rectangle 21">
          <a:hlinkClick xmlns:r="http://schemas.openxmlformats.org/officeDocument/2006/relationships" r:id="rId3"/>
          <a:extLst>
            <a:ext uri="{FF2B5EF4-FFF2-40B4-BE49-F238E27FC236}">
              <a16:creationId xmlns:a16="http://schemas.microsoft.com/office/drawing/2014/main" id="{00000000-0008-0000-0400-000015E00000}"/>
            </a:ext>
          </a:extLst>
        </xdr:cNvPr>
        <xdr:cNvSpPr>
          <a:spLocks noChangeArrowheads="1"/>
        </xdr:cNvSpPr>
      </xdr:nvSpPr>
      <xdr:spPr bwMode="auto">
        <a:xfrm>
          <a:off x="6677025" y="19050"/>
          <a:ext cx="400050"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Voltar</a:t>
          </a:r>
        </a:p>
      </xdr:txBody>
    </xdr:sp>
    <xdr:clientData/>
  </xdr:twoCellAnchor>
  <xdr:twoCellAnchor>
    <xdr:from>
      <xdr:col>14</xdr:col>
      <xdr:colOff>533400</xdr:colOff>
      <xdr:row>0</xdr:row>
      <xdr:rowOff>28575</xdr:rowOff>
    </xdr:from>
    <xdr:to>
      <xdr:col>15</xdr:col>
      <xdr:colOff>323850</xdr:colOff>
      <xdr:row>1</xdr:row>
      <xdr:rowOff>19050</xdr:rowOff>
    </xdr:to>
    <xdr:sp macro="" textlink="">
      <xdr:nvSpPr>
        <xdr:cNvPr id="57366" name="Rectangle 22">
          <a:hlinkClick xmlns:r="http://schemas.openxmlformats.org/officeDocument/2006/relationships" r:id="rId4"/>
          <a:extLst>
            <a:ext uri="{FF2B5EF4-FFF2-40B4-BE49-F238E27FC236}">
              <a16:creationId xmlns:a16="http://schemas.microsoft.com/office/drawing/2014/main" id="{00000000-0008-0000-0400-000016E00000}"/>
            </a:ext>
          </a:extLst>
        </xdr:cNvPr>
        <xdr:cNvSpPr>
          <a:spLocks noChangeArrowheads="1"/>
        </xdr:cNvSpPr>
      </xdr:nvSpPr>
      <xdr:spPr bwMode="auto">
        <a:xfrm>
          <a:off x="7705725" y="28575"/>
          <a:ext cx="400050"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Índice</a:t>
          </a:r>
        </a:p>
      </xdr:txBody>
    </xdr:sp>
    <xdr:clientData/>
  </xdr:twoCellAnchor>
  <xdr:twoCellAnchor>
    <xdr:from>
      <xdr:col>16</xdr:col>
      <xdr:colOff>161925</xdr:colOff>
      <xdr:row>0</xdr:row>
      <xdr:rowOff>28575</xdr:rowOff>
    </xdr:from>
    <xdr:to>
      <xdr:col>17</xdr:col>
      <xdr:colOff>152400</xdr:colOff>
      <xdr:row>1</xdr:row>
      <xdr:rowOff>28575</xdr:rowOff>
    </xdr:to>
    <xdr:sp macro="" textlink="">
      <xdr:nvSpPr>
        <xdr:cNvPr id="57367" name="Rectangle 23">
          <a:hlinkClick xmlns:r="http://schemas.openxmlformats.org/officeDocument/2006/relationships" r:id="rId6"/>
          <a:extLst>
            <a:ext uri="{FF2B5EF4-FFF2-40B4-BE49-F238E27FC236}">
              <a16:creationId xmlns:a16="http://schemas.microsoft.com/office/drawing/2014/main" id="{00000000-0008-0000-0400-000017E00000}"/>
            </a:ext>
          </a:extLst>
        </xdr:cNvPr>
        <xdr:cNvSpPr>
          <a:spLocks noChangeArrowheads="1"/>
        </xdr:cNvSpPr>
      </xdr:nvSpPr>
      <xdr:spPr bwMode="auto">
        <a:xfrm>
          <a:off x="8553450" y="28575"/>
          <a:ext cx="600075" cy="1619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Avançar</a:t>
          </a:r>
        </a:p>
      </xdr:txBody>
    </xdr:sp>
    <xdr:clientData/>
  </xdr:twoCellAnchor>
  <xdr:twoCellAnchor>
    <xdr:from>
      <xdr:col>0</xdr:col>
      <xdr:colOff>0</xdr:colOff>
      <xdr:row>0</xdr:row>
      <xdr:rowOff>0</xdr:rowOff>
    </xdr:from>
    <xdr:to>
      <xdr:col>3</xdr:col>
      <xdr:colOff>238125</xdr:colOff>
      <xdr:row>2</xdr:row>
      <xdr:rowOff>171450</xdr:rowOff>
    </xdr:to>
    <xdr:pic>
      <xdr:nvPicPr>
        <xdr:cNvPr id="57698" name="Picture 24" descr="http://portal.basf-sa.com.br/vgn/images/portal/cit_731/37/2/47440706Logo%20BASF%20preto.jpg">
          <a:extLst>
            <a:ext uri="{FF2B5EF4-FFF2-40B4-BE49-F238E27FC236}">
              <a16:creationId xmlns:a16="http://schemas.microsoft.com/office/drawing/2014/main" id="{00000000-0008-0000-0400-000062E10000}"/>
            </a:ext>
          </a:extLst>
        </xdr:cNvPr>
        <xdr:cNvPicPr>
          <a:picLocks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0"/>
          <a:ext cx="14478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14</xdr:col>
      <xdr:colOff>304800</xdr:colOff>
      <xdr:row>0</xdr:row>
      <xdr:rowOff>0</xdr:rowOff>
    </xdr:from>
    <xdr:to>
      <xdr:col>16</xdr:col>
      <xdr:colOff>38100</xdr:colOff>
      <xdr:row>1</xdr:row>
      <xdr:rowOff>28575</xdr:rowOff>
    </xdr:to>
    <xdr:pic>
      <xdr:nvPicPr>
        <xdr:cNvPr id="58587" name="Picture 9" descr="C:\Program Files\Microsoft Office\Clipart\WebArt\BD14878_.GIF">
          <a:hlinkClick xmlns:r="http://schemas.openxmlformats.org/officeDocument/2006/relationships" r:id="rId1"/>
          <a:extLst>
            <a:ext uri="{FF2B5EF4-FFF2-40B4-BE49-F238E27FC236}">
              <a16:creationId xmlns:a16="http://schemas.microsoft.com/office/drawing/2014/main" id="{00000000-0008-0000-0500-0000DBE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77125" y="0"/>
          <a:ext cx="952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600075</xdr:colOff>
      <xdr:row>0</xdr:row>
      <xdr:rowOff>0</xdr:rowOff>
    </xdr:from>
    <xdr:to>
      <xdr:col>17</xdr:col>
      <xdr:colOff>333375</xdr:colOff>
      <xdr:row>1</xdr:row>
      <xdr:rowOff>28575</xdr:rowOff>
    </xdr:to>
    <xdr:pic>
      <xdr:nvPicPr>
        <xdr:cNvPr id="58588" name="Picture 10" descr="C:\Program Files\Microsoft Office\Clipart\WebArt\BD14884_.GIF">
          <a:hlinkClick xmlns:r="http://schemas.openxmlformats.org/officeDocument/2006/relationships" r:id="rId3"/>
          <a:extLst>
            <a:ext uri="{FF2B5EF4-FFF2-40B4-BE49-F238E27FC236}">
              <a16:creationId xmlns:a16="http://schemas.microsoft.com/office/drawing/2014/main" id="{00000000-0008-0000-0500-0000DCE4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382000" y="0"/>
          <a:ext cx="952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38100</xdr:colOff>
      <xdr:row>0</xdr:row>
      <xdr:rowOff>0</xdr:rowOff>
    </xdr:from>
    <xdr:to>
      <xdr:col>14</xdr:col>
      <xdr:colOff>295275</xdr:colOff>
      <xdr:row>1</xdr:row>
      <xdr:rowOff>28575</xdr:rowOff>
    </xdr:to>
    <xdr:pic>
      <xdr:nvPicPr>
        <xdr:cNvPr id="58589" name="Picture 11" descr="C:\Program Files\Microsoft Office\Clipart\WebArt\BD14888_.GIF">
          <a:hlinkClick xmlns:r="http://schemas.openxmlformats.org/officeDocument/2006/relationships" r:id="rId5"/>
          <a:extLst>
            <a:ext uri="{FF2B5EF4-FFF2-40B4-BE49-F238E27FC236}">
              <a16:creationId xmlns:a16="http://schemas.microsoft.com/office/drawing/2014/main" id="{00000000-0008-0000-0500-0000DDE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515100" y="0"/>
          <a:ext cx="952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200025</xdr:colOff>
      <xdr:row>0</xdr:row>
      <xdr:rowOff>19050</xdr:rowOff>
    </xdr:from>
    <xdr:to>
      <xdr:col>13</xdr:col>
      <xdr:colOff>57150</xdr:colOff>
      <xdr:row>1</xdr:row>
      <xdr:rowOff>9525</xdr:rowOff>
    </xdr:to>
    <xdr:sp macro="" textlink="">
      <xdr:nvSpPr>
        <xdr:cNvPr id="58380" name="Rectangle 12">
          <a:hlinkClick xmlns:r="http://schemas.openxmlformats.org/officeDocument/2006/relationships" r:id="rId5"/>
          <a:extLst>
            <a:ext uri="{FF2B5EF4-FFF2-40B4-BE49-F238E27FC236}">
              <a16:creationId xmlns:a16="http://schemas.microsoft.com/office/drawing/2014/main" id="{00000000-0008-0000-0500-00000CE40000}"/>
            </a:ext>
          </a:extLst>
        </xdr:cNvPr>
        <xdr:cNvSpPr>
          <a:spLocks noChangeArrowheads="1"/>
        </xdr:cNvSpPr>
      </xdr:nvSpPr>
      <xdr:spPr bwMode="auto">
        <a:xfrm>
          <a:off x="6677025" y="19050"/>
          <a:ext cx="400050"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Voltar</a:t>
          </a:r>
        </a:p>
      </xdr:txBody>
    </xdr:sp>
    <xdr:clientData/>
  </xdr:twoCellAnchor>
  <xdr:twoCellAnchor>
    <xdr:from>
      <xdr:col>14</xdr:col>
      <xdr:colOff>533400</xdr:colOff>
      <xdr:row>0</xdr:row>
      <xdr:rowOff>28575</xdr:rowOff>
    </xdr:from>
    <xdr:to>
      <xdr:col>15</xdr:col>
      <xdr:colOff>323850</xdr:colOff>
      <xdr:row>1</xdr:row>
      <xdr:rowOff>19050</xdr:rowOff>
    </xdr:to>
    <xdr:sp macro="" textlink="">
      <xdr:nvSpPr>
        <xdr:cNvPr id="58381" name="Rectangle 13">
          <a:hlinkClick xmlns:r="http://schemas.openxmlformats.org/officeDocument/2006/relationships" r:id="rId1"/>
          <a:extLst>
            <a:ext uri="{FF2B5EF4-FFF2-40B4-BE49-F238E27FC236}">
              <a16:creationId xmlns:a16="http://schemas.microsoft.com/office/drawing/2014/main" id="{00000000-0008-0000-0500-00000DE40000}"/>
            </a:ext>
          </a:extLst>
        </xdr:cNvPr>
        <xdr:cNvSpPr>
          <a:spLocks noChangeArrowheads="1"/>
        </xdr:cNvSpPr>
      </xdr:nvSpPr>
      <xdr:spPr bwMode="auto">
        <a:xfrm>
          <a:off x="7705725" y="28575"/>
          <a:ext cx="400050"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Índice</a:t>
          </a:r>
        </a:p>
      </xdr:txBody>
    </xdr:sp>
    <xdr:clientData/>
  </xdr:twoCellAnchor>
  <xdr:twoCellAnchor>
    <xdr:from>
      <xdr:col>16</xdr:col>
      <xdr:colOff>161925</xdr:colOff>
      <xdr:row>0</xdr:row>
      <xdr:rowOff>28575</xdr:rowOff>
    </xdr:from>
    <xdr:to>
      <xdr:col>17</xdr:col>
      <xdr:colOff>152400</xdr:colOff>
      <xdr:row>1</xdr:row>
      <xdr:rowOff>28575</xdr:rowOff>
    </xdr:to>
    <xdr:sp macro="" textlink="">
      <xdr:nvSpPr>
        <xdr:cNvPr id="58382" name="Rectangle 14">
          <a:hlinkClick xmlns:r="http://schemas.openxmlformats.org/officeDocument/2006/relationships" r:id="rId3"/>
          <a:extLst>
            <a:ext uri="{FF2B5EF4-FFF2-40B4-BE49-F238E27FC236}">
              <a16:creationId xmlns:a16="http://schemas.microsoft.com/office/drawing/2014/main" id="{00000000-0008-0000-0500-00000EE40000}"/>
            </a:ext>
          </a:extLst>
        </xdr:cNvPr>
        <xdr:cNvSpPr>
          <a:spLocks noChangeArrowheads="1"/>
        </xdr:cNvSpPr>
      </xdr:nvSpPr>
      <xdr:spPr bwMode="auto">
        <a:xfrm>
          <a:off x="8553450" y="28575"/>
          <a:ext cx="600075" cy="1619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Avançar</a:t>
          </a:r>
        </a:p>
      </xdr:txBody>
    </xdr:sp>
    <xdr:clientData/>
  </xdr:twoCellAnchor>
  <xdr:twoCellAnchor>
    <xdr:from>
      <xdr:col>0</xdr:col>
      <xdr:colOff>0</xdr:colOff>
      <xdr:row>0</xdr:row>
      <xdr:rowOff>0</xdr:rowOff>
    </xdr:from>
    <xdr:to>
      <xdr:col>3</xdr:col>
      <xdr:colOff>238125</xdr:colOff>
      <xdr:row>2</xdr:row>
      <xdr:rowOff>171450</xdr:rowOff>
    </xdr:to>
    <xdr:pic>
      <xdr:nvPicPr>
        <xdr:cNvPr id="58593" name="Picture 15" descr="http://portal.basf-sa.com.br/vgn/images/portal/cit_731/37/2/47440706Logo%20BASF%20preto.jpg">
          <a:extLst>
            <a:ext uri="{FF2B5EF4-FFF2-40B4-BE49-F238E27FC236}">
              <a16:creationId xmlns:a16="http://schemas.microsoft.com/office/drawing/2014/main" id="{00000000-0008-0000-0500-0000E1E40000}"/>
            </a:ext>
          </a:extLst>
        </xdr:cNvPr>
        <xdr:cNvPicPr>
          <a:picLocks noChangeArrowheads="1"/>
        </xdr:cNvPicPr>
      </xdr:nvPicPr>
      <xdr:blipFill>
        <a:blip xmlns:r="http://schemas.openxmlformats.org/officeDocument/2006/relationships" r:embed="rId7" r:link="rId8" cstate="print">
          <a:extLst>
            <a:ext uri="{28A0092B-C50C-407E-A947-70E740481C1C}">
              <a14:useLocalDpi xmlns:a14="http://schemas.microsoft.com/office/drawing/2010/main" val="0"/>
            </a:ext>
          </a:extLst>
        </a:blip>
        <a:srcRect/>
        <a:stretch>
          <a:fillRect/>
        </a:stretch>
      </xdr:blipFill>
      <xdr:spPr bwMode="auto">
        <a:xfrm>
          <a:off x="0" y="0"/>
          <a:ext cx="14478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476250</xdr:colOff>
      <xdr:row>0</xdr:row>
      <xdr:rowOff>0</xdr:rowOff>
    </xdr:from>
    <xdr:to>
      <xdr:col>13</xdr:col>
      <xdr:colOff>47625</xdr:colOff>
      <xdr:row>0</xdr:row>
      <xdr:rowOff>0</xdr:rowOff>
    </xdr:to>
    <xdr:pic>
      <xdr:nvPicPr>
        <xdr:cNvPr id="15800" name="Picture 178" descr="http://portal.basf-sa.com.br/vgn/images/portal/cit_731/37/2/47440706Logo%20BASF%20preto.jpg">
          <a:extLst>
            <a:ext uri="{FF2B5EF4-FFF2-40B4-BE49-F238E27FC236}">
              <a16:creationId xmlns:a16="http://schemas.microsoft.com/office/drawing/2014/main" id="{00000000-0008-0000-0600-0000B83D0000}"/>
            </a:ext>
          </a:extLst>
        </xdr:cNvPr>
        <xdr:cNvPicPr>
          <a:picLocks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5181600" y="0"/>
          <a:ext cx="1228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4</xdr:col>
      <xdr:colOff>495300</xdr:colOff>
      <xdr:row>1</xdr:row>
      <xdr:rowOff>333375</xdr:rowOff>
    </xdr:to>
    <xdr:pic>
      <xdr:nvPicPr>
        <xdr:cNvPr id="15801" name="Picture 196" descr="http://portal.basf-sa.com.br/vgn/images/portal/cit_731/37/2/47440706Logo%20BASF%20preto.jpg">
          <a:extLst>
            <a:ext uri="{FF2B5EF4-FFF2-40B4-BE49-F238E27FC236}">
              <a16:creationId xmlns:a16="http://schemas.microsoft.com/office/drawing/2014/main" id="{00000000-0008-0000-0600-0000B93D0000}"/>
            </a:ext>
          </a:extLst>
        </xdr:cNvPr>
        <xdr:cNvPicPr>
          <a:picLocks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0"/>
          <a:ext cx="14478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114300</xdr:colOff>
      <xdr:row>0</xdr:row>
      <xdr:rowOff>0</xdr:rowOff>
    </xdr:from>
    <xdr:to>
      <xdr:col>16</xdr:col>
      <xdr:colOff>457200</xdr:colOff>
      <xdr:row>0</xdr:row>
      <xdr:rowOff>190500</xdr:rowOff>
    </xdr:to>
    <xdr:pic>
      <xdr:nvPicPr>
        <xdr:cNvPr id="15802" name="Picture 200" descr="C:\Program Files\Microsoft Office\Clipart\WebArt\BD14878_.GIF">
          <a:hlinkClick xmlns:r="http://schemas.openxmlformats.org/officeDocument/2006/relationships" r:id="rId3"/>
          <a:extLst>
            <a:ext uri="{FF2B5EF4-FFF2-40B4-BE49-F238E27FC236}">
              <a16:creationId xmlns:a16="http://schemas.microsoft.com/office/drawing/2014/main" id="{00000000-0008-0000-0600-0000BA3D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753475" y="0"/>
          <a:ext cx="952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409575</xdr:colOff>
      <xdr:row>0</xdr:row>
      <xdr:rowOff>0</xdr:rowOff>
    </xdr:from>
    <xdr:to>
      <xdr:col>18</xdr:col>
      <xdr:colOff>142875</xdr:colOff>
      <xdr:row>0</xdr:row>
      <xdr:rowOff>190500</xdr:rowOff>
    </xdr:to>
    <xdr:pic>
      <xdr:nvPicPr>
        <xdr:cNvPr id="15803" name="Picture 201" descr="C:\Program Files\Microsoft Office\Clipart\WebArt\BD14884_.GIF">
          <a:hlinkClick xmlns:r="http://schemas.openxmlformats.org/officeDocument/2006/relationships" r:id="rId5"/>
          <a:extLst>
            <a:ext uri="{FF2B5EF4-FFF2-40B4-BE49-F238E27FC236}">
              <a16:creationId xmlns:a16="http://schemas.microsoft.com/office/drawing/2014/main" id="{00000000-0008-0000-0600-0000BB3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658350" y="0"/>
          <a:ext cx="952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371475</xdr:colOff>
      <xdr:row>0</xdr:row>
      <xdr:rowOff>0</xdr:rowOff>
    </xdr:from>
    <xdr:to>
      <xdr:col>13</xdr:col>
      <xdr:colOff>1323975</xdr:colOff>
      <xdr:row>0</xdr:row>
      <xdr:rowOff>190500</xdr:rowOff>
    </xdr:to>
    <xdr:pic>
      <xdr:nvPicPr>
        <xdr:cNvPr id="15804" name="Picture 202" descr="C:\Program Files\Microsoft Office\Clipart\WebArt\BD14888_.GIF">
          <a:hlinkClick xmlns:r="http://schemas.openxmlformats.org/officeDocument/2006/relationships" r:id="rId7"/>
          <a:extLst>
            <a:ext uri="{FF2B5EF4-FFF2-40B4-BE49-F238E27FC236}">
              <a16:creationId xmlns:a16="http://schemas.microsoft.com/office/drawing/2014/main" id="{00000000-0008-0000-0600-0000BC3D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734175" y="0"/>
          <a:ext cx="952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533400</xdr:colOff>
      <xdr:row>0</xdr:row>
      <xdr:rowOff>19050</xdr:rowOff>
    </xdr:from>
    <xdr:to>
      <xdr:col>14</xdr:col>
      <xdr:colOff>323850</xdr:colOff>
      <xdr:row>0</xdr:row>
      <xdr:rowOff>171450</xdr:rowOff>
    </xdr:to>
    <xdr:sp macro="" textlink="">
      <xdr:nvSpPr>
        <xdr:cNvPr id="15563" name="Rectangle 203">
          <a:hlinkClick xmlns:r="http://schemas.openxmlformats.org/officeDocument/2006/relationships" r:id="rId7"/>
          <a:extLst>
            <a:ext uri="{FF2B5EF4-FFF2-40B4-BE49-F238E27FC236}">
              <a16:creationId xmlns:a16="http://schemas.microsoft.com/office/drawing/2014/main" id="{00000000-0008-0000-0600-0000CB3C0000}"/>
            </a:ext>
          </a:extLst>
        </xdr:cNvPr>
        <xdr:cNvSpPr>
          <a:spLocks noChangeArrowheads="1"/>
        </xdr:cNvSpPr>
      </xdr:nvSpPr>
      <xdr:spPr bwMode="auto">
        <a:xfrm>
          <a:off x="6896100" y="19050"/>
          <a:ext cx="1457325"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Voltar</a:t>
          </a:r>
        </a:p>
      </xdr:txBody>
    </xdr:sp>
    <xdr:clientData/>
  </xdr:twoCellAnchor>
  <xdr:twoCellAnchor>
    <xdr:from>
      <xdr:col>15</xdr:col>
      <xdr:colOff>342900</xdr:colOff>
      <xdr:row>0</xdr:row>
      <xdr:rowOff>28575</xdr:rowOff>
    </xdr:from>
    <xdr:to>
      <xdr:col>16</xdr:col>
      <xdr:colOff>133350</xdr:colOff>
      <xdr:row>0</xdr:row>
      <xdr:rowOff>180975</xdr:rowOff>
    </xdr:to>
    <xdr:sp macro="" textlink="">
      <xdr:nvSpPr>
        <xdr:cNvPr id="15564" name="Rectangle 204">
          <a:hlinkClick xmlns:r="http://schemas.openxmlformats.org/officeDocument/2006/relationships" r:id="rId3"/>
          <a:extLst>
            <a:ext uri="{FF2B5EF4-FFF2-40B4-BE49-F238E27FC236}">
              <a16:creationId xmlns:a16="http://schemas.microsoft.com/office/drawing/2014/main" id="{00000000-0008-0000-0600-0000CC3C0000}"/>
            </a:ext>
          </a:extLst>
        </xdr:cNvPr>
        <xdr:cNvSpPr>
          <a:spLocks noChangeArrowheads="1"/>
        </xdr:cNvSpPr>
      </xdr:nvSpPr>
      <xdr:spPr bwMode="auto">
        <a:xfrm>
          <a:off x="8982075" y="28575"/>
          <a:ext cx="400050"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Índice</a:t>
          </a:r>
        </a:p>
      </xdr:txBody>
    </xdr:sp>
    <xdr:clientData/>
  </xdr:twoCellAnchor>
  <xdr:twoCellAnchor>
    <xdr:from>
      <xdr:col>16</xdr:col>
      <xdr:colOff>581025</xdr:colOff>
      <xdr:row>0</xdr:row>
      <xdr:rowOff>28575</xdr:rowOff>
    </xdr:from>
    <xdr:to>
      <xdr:col>17</xdr:col>
      <xdr:colOff>571500</xdr:colOff>
      <xdr:row>0</xdr:row>
      <xdr:rowOff>190500</xdr:rowOff>
    </xdr:to>
    <xdr:sp macro="" textlink="">
      <xdr:nvSpPr>
        <xdr:cNvPr id="15565" name="Rectangle 205">
          <a:hlinkClick xmlns:r="http://schemas.openxmlformats.org/officeDocument/2006/relationships" r:id="rId5"/>
          <a:extLst>
            <a:ext uri="{FF2B5EF4-FFF2-40B4-BE49-F238E27FC236}">
              <a16:creationId xmlns:a16="http://schemas.microsoft.com/office/drawing/2014/main" id="{00000000-0008-0000-0600-0000CD3C0000}"/>
            </a:ext>
          </a:extLst>
        </xdr:cNvPr>
        <xdr:cNvSpPr>
          <a:spLocks noChangeArrowheads="1"/>
        </xdr:cNvSpPr>
      </xdr:nvSpPr>
      <xdr:spPr bwMode="auto">
        <a:xfrm>
          <a:off x="9829800" y="28575"/>
          <a:ext cx="600075" cy="1619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Avançar</a:t>
          </a:r>
        </a:p>
      </xdr:txBody>
    </xdr:sp>
    <xdr:clientData/>
  </xdr:twoCellAnchor>
  <mc:AlternateContent xmlns:mc="http://schemas.openxmlformats.org/markup-compatibility/2006">
    <mc:Choice xmlns:a14="http://schemas.microsoft.com/office/drawing/2010/main" Requires="a14">
      <xdr:twoCellAnchor editAs="oneCell">
        <xdr:from>
          <xdr:col>7</xdr:col>
          <xdr:colOff>333375</xdr:colOff>
          <xdr:row>23</xdr:row>
          <xdr:rowOff>0</xdr:rowOff>
        </xdr:from>
        <xdr:to>
          <xdr:col>9</xdr:col>
          <xdr:colOff>152400</xdr:colOff>
          <xdr:row>24</xdr:row>
          <xdr:rowOff>0</xdr:rowOff>
        </xdr:to>
        <xdr:sp macro="" textlink="">
          <xdr:nvSpPr>
            <xdr:cNvPr id="15567" name="ComboBox1" hidden="1">
              <a:extLst>
                <a:ext uri="{63B3BB69-23CF-44E3-9099-C40C66FF867C}">
                  <a14:compatExt spid="_x0000_s15567"/>
                </a:ext>
                <a:ext uri="{FF2B5EF4-FFF2-40B4-BE49-F238E27FC236}">
                  <a16:creationId xmlns:a16="http://schemas.microsoft.com/office/drawing/2014/main" id="{00000000-0008-0000-0600-0000CF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533400</xdr:colOff>
          <xdr:row>8</xdr:row>
          <xdr:rowOff>85725</xdr:rowOff>
        </xdr:from>
        <xdr:to>
          <xdr:col>13</xdr:col>
          <xdr:colOff>19050</xdr:colOff>
          <xdr:row>8</xdr:row>
          <xdr:rowOff>352425</xdr:rowOff>
        </xdr:to>
        <xdr:sp macro="" textlink="">
          <xdr:nvSpPr>
            <xdr:cNvPr id="59395" name="ComboBox1" hidden="1">
              <a:extLst>
                <a:ext uri="{63B3BB69-23CF-44E3-9099-C40C66FF867C}">
                  <a14:compatExt spid="_x0000_s59395"/>
                </a:ext>
                <a:ext uri="{FF2B5EF4-FFF2-40B4-BE49-F238E27FC236}">
                  <a16:creationId xmlns:a16="http://schemas.microsoft.com/office/drawing/2014/main" id="{00000000-0008-0000-0700-000003E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12</xdr:col>
      <xdr:colOff>333375</xdr:colOff>
      <xdr:row>0</xdr:row>
      <xdr:rowOff>0</xdr:rowOff>
    </xdr:from>
    <xdr:to>
      <xdr:col>13</xdr:col>
      <xdr:colOff>238125</xdr:colOff>
      <xdr:row>1</xdr:row>
      <xdr:rowOff>28575</xdr:rowOff>
    </xdr:to>
    <xdr:pic>
      <xdr:nvPicPr>
        <xdr:cNvPr id="59623" name="Picture 20" descr="C:\Program Files\Microsoft Office\Clipart\WebArt\BD14878_.GIF">
          <a:hlinkClick xmlns:r="http://schemas.openxmlformats.org/officeDocument/2006/relationships" r:id="rId1"/>
          <a:extLst>
            <a:ext uri="{FF2B5EF4-FFF2-40B4-BE49-F238E27FC236}">
              <a16:creationId xmlns:a16="http://schemas.microsoft.com/office/drawing/2014/main" id="{00000000-0008-0000-0700-0000E7E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77125" y="0"/>
          <a:ext cx="952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190500</xdr:colOff>
      <xdr:row>0</xdr:row>
      <xdr:rowOff>0</xdr:rowOff>
    </xdr:from>
    <xdr:to>
      <xdr:col>14</xdr:col>
      <xdr:colOff>523875</xdr:colOff>
      <xdr:row>1</xdr:row>
      <xdr:rowOff>28575</xdr:rowOff>
    </xdr:to>
    <xdr:pic>
      <xdr:nvPicPr>
        <xdr:cNvPr id="59624" name="Picture 21" descr="C:\Program Files\Microsoft Office\Clipart\WebArt\BD14884_.GIF">
          <a:hlinkClick xmlns:r="http://schemas.openxmlformats.org/officeDocument/2006/relationships" r:id="rId3"/>
          <a:extLst>
            <a:ext uri="{FF2B5EF4-FFF2-40B4-BE49-F238E27FC236}">
              <a16:creationId xmlns:a16="http://schemas.microsoft.com/office/drawing/2014/main" id="{00000000-0008-0000-0700-0000E8E8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382000" y="0"/>
          <a:ext cx="952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485775</xdr:colOff>
      <xdr:row>0</xdr:row>
      <xdr:rowOff>0</xdr:rowOff>
    </xdr:from>
    <xdr:to>
      <xdr:col>12</xdr:col>
      <xdr:colOff>323850</xdr:colOff>
      <xdr:row>1</xdr:row>
      <xdr:rowOff>28575</xdr:rowOff>
    </xdr:to>
    <xdr:pic>
      <xdr:nvPicPr>
        <xdr:cNvPr id="59625" name="Picture 22" descr="C:\Program Files\Microsoft Office\Clipart\WebArt\BD14888_.GIF">
          <a:hlinkClick xmlns:r="http://schemas.openxmlformats.org/officeDocument/2006/relationships" r:id="rId5"/>
          <a:extLst>
            <a:ext uri="{FF2B5EF4-FFF2-40B4-BE49-F238E27FC236}">
              <a16:creationId xmlns:a16="http://schemas.microsoft.com/office/drawing/2014/main" id="{00000000-0008-0000-0700-0000E9E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515100" y="0"/>
          <a:ext cx="952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647700</xdr:colOff>
      <xdr:row>0</xdr:row>
      <xdr:rowOff>19050</xdr:rowOff>
    </xdr:from>
    <xdr:to>
      <xdr:col>11</xdr:col>
      <xdr:colOff>1047750</xdr:colOff>
      <xdr:row>1</xdr:row>
      <xdr:rowOff>9525</xdr:rowOff>
    </xdr:to>
    <xdr:sp macro="" textlink="">
      <xdr:nvSpPr>
        <xdr:cNvPr id="59415" name="Rectangle 23">
          <a:hlinkClick xmlns:r="http://schemas.openxmlformats.org/officeDocument/2006/relationships" r:id="rId5"/>
          <a:extLst>
            <a:ext uri="{FF2B5EF4-FFF2-40B4-BE49-F238E27FC236}">
              <a16:creationId xmlns:a16="http://schemas.microsoft.com/office/drawing/2014/main" id="{00000000-0008-0000-0700-000017E80000}"/>
            </a:ext>
          </a:extLst>
        </xdr:cNvPr>
        <xdr:cNvSpPr>
          <a:spLocks noChangeArrowheads="1"/>
        </xdr:cNvSpPr>
      </xdr:nvSpPr>
      <xdr:spPr bwMode="auto">
        <a:xfrm>
          <a:off x="6677025" y="19050"/>
          <a:ext cx="400050"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Voltar</a:t>
          </a:r>
        </a:p>
      </xdr:txBody>
    </xdr:sp>
    <xdr:clientData/>
  </xdr:twoCellAnchor>
  <xdr:twoCellAnchor>
    <xdr:from>
      <xdr:col>12</xdr:col>
      <xdr:colOff>561975</xdr:colOff>
      <xdr:row>0</xdr:row>
      <xdr:rowOff>28575</xdr:rowOff>
    </xdr:from>
    <xdr:to>
      <xdr:col>12</xdr:col>
      <xdr:colOff>962025</xdr:colOff>
      <xdr:row>1</xdr:row>
      <xdr:rowOff>19050</xdr:rowOff>
    </xdr:to>
    <xdr:sp macro="" textlink="">
      <xdr:nvSpPr>
        <xdr:cNvPr id="59416" name="Rectangle 24">
          <a:hlinkClick xmlns:r="http://schemas.openxmlformats.org/officeDocument/2006/relationships" r:id="rId1"/>
          <a:extLst>
            <a:ext uri="{FF2B5EF4-FFF2-40B4-BE49-F238E27FC236}">
              <a16:creationId xmlns:a16="http://schemas.microsoft.com/office/drawing/2014/main" id="{00000000-0008-0000-0700-000018E80000}"/>
            </a:ext>
          </a:extLst>
        </xdr:cNvPr>
        <xdr:cNvSpPr>
          <a:spLocks noChangeArrowheads="1"/>
        </xdr:cNvSpPr>
      </xdr:nvSpPr>
      <xdr:spPr bwMode="auto">
        <a:xfrm>
          <a:off x="7705725" y="28575"/>
          <a:ext cx="400050"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Índice</a:t>
          </a:r>
        </a:p>
      </xdr:txBody>
    </xdr:sp>
    <xdr:clientData/>
  </xdr:twoCellAnchor>
  <xdr:twoCellAnchor>
    <xdr:from>
      <xdr:col>13</xdr:col>
      <xdr:colOff>361950</xdr:colOff>
      <xdr:row>0</xdr:row>
      <xdr:rowOff>28575</xdr:rowOff>
    </xdr:from>
    <xdr:to>
      <xdr:col>14</xdr:col>
      <xdr:colOff>342900</xdr:colOff>
      <xdr:row>1</xdr:row>
      <xdr:rowOff>28575</xdr:rowOff>
    </xdr:to>
    <xdr:sp macro="" textlink="">
      <xdr:nvSpPr>
        <xdr:cNvPr id="59417" name="Rectangle 25">
          <a:hlinkClick xmlns:r="http://schemas.openxmlformats.org/officeDocument/2006/relationships" r:id="rId3"/>
          <a:extLst>
            <a:ext uri="{FF2B5EF4-FFF2-40B4-BE49-F238E27FC236}">
              <a16:creationId xmlns:a16="http://schemas.microsoft.com/office/drawing/2014/main" id="{00000000-0008-0000-0700-000019E80000}"/>
            </a:ext>
          </a:extLst>
        </xdr:cNvPr>
        <xdr:cNvSpPr>
          <a:spLocks noChangeArrowheads="1"/>
        </xdr:cNvSpPr>
      </xdr:nvSpPr>
      <xdr:spPr bwMode="auto">
        <a:xfrm>
          <a:off x="8553450" y="28575"/>
          <a:ext cx="600075" cy="1619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Avançar</a:t>
          </a:r>
        </a:p>
      </xdr:txBody>
    </xdr:sp>
    <xdr:clientData/>
  </xdr:twoCellAnchor>
  <xdr:twoCellAnchor>
    <xdr:from>
      <xdr:col>0</xdr:col>
      <xdr:colOff>0</xdr:colOff>
      <xdr:row>0</xdr:row>
      <xdr:rowOff>0</xdr:rowOff>
    </xdr:from>
    <xdr:to>
      <xdr:col>3</xdr:col>
      <xdr:colOff>400050</xdr:colOff>
      <xdr:row>3</xdr:row>
      <xdr:rowOff>38100</xdr:rowOff>
    </xdr:to>
    <xdr:pic>
      <xdr:nvPicPr>
        <xdr:cNvPr id="59629" name="Picture 26" descr="http://portal.basf-sa.com.br/vgn/images/portal/cit_731/37/2/47440706Logo%20BASF%20preto.jpg">
          <a:extLst>
            <a:ext uri="{FF2B5EF4-FFF2-40B4-BE49-F238E27FC236}">
              <a16:creationId xmlns:a16="http://schemas.microsoft.com/office/drawing/2014/main" id="{00000000-0008-0000-0700-0000EDE80000}"/>
            </a:ext>
          </a:extLst>
        </xdr:cNvPr>
        <xdr:cNvPicPr>
          <a:picLocks noChangeArrowheads="1"/>
        </xdr:cNvPicPr>
      </xdr:nvPicPr>
      <xdr:blipFill>
        <a:blip xmlns:r="http://schemas.openxmlformats.org/officeDocument/2006/relationships" r:embed="rId7" r:link="rId8" cstate="print">
          <a:extLst>
            <a:ext uri="{28A0092B-C50C-407E-A947-70E740481C1C}">
              <a14:useLocalDpi xmlns:a14="http://schemas.microsoft.com/office/drawing/2010/main" val="0"/>
            </a:ext>
          </a:extLst>
        </a:blip>
        <a:srcRect/>
        <a:stretch>
          <a:fillRect/>
        </a:stretch>
      </xdr:blipFill>
      <xdr:spPr bwMode="auto">
        <a:xfrm>
          <a:off x="0" y="0"/>
          <a:ext cx="14478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523875</xdr:colOff>
          <xdr:row>5</xdr:row>
          <xdr:rowOff>57150</xdr:rowOff>
        </xdr:from>
        <xdr:to>
          <xdr:col>12</xdr:col>
          <xdr:colOff>1057275</xdr:colOff>
          <xdr:row>5</xdr:row>
          <xdr:rowOff>323850</xdr:rowOff>
        </xdr:to>
        <xdr:sp macro="" textlink="">
          <xdr:nvSpPr>
            <xdr:cNvPr id="41102" name="ComboBox1" hidden="1">
              <a:extLst>
                <a:ext uri="{63B3BB69-23CF-44E3-9099-C40C66FF867C}">
                  <a14:compatExt spid="_x0000_s41102"/>
                </a:ext>
                <a:ext uri="{FF2B5EF4-FFF2-40B4-BE49-F238E27FC236}">
                  <a16:creationId xmlns:a16="http://schemas.microsoft.com/office/drawing/2014/main" id="{00000000-0008-0000-0800-00008EA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523875</xdr:colOff>
          <xdr:row>8</xdr:row>
          <xdr:rowOff>57150</xdr:rowOff>
        </xdr:from>
        <xdr:to>
          <xdr:col>12</xdr:col>
          <xdr:colOff>1057275</xdr:colOff>
          <xdr:row>8</xdr:row>
          <xdr:rowOff>323850</xdr:rowOff>
        </xdr:to>
        <xdr:sp macro="" textlink="">
          <xdr:nvSpPr>
            <xdr:cNvPr id="41103" name="ComboBox2" hidden="1">
              <a:extLst>
                <a:ext uri="{63B3BB69-23CF-44E3-9099-C40C66FF867C}">
                  <a14:compatExt spid="_x0000_s41103"/>
                </a:ext>
                <a:ext uri="{FF2B5EF4-FFF2-40B4-BE49-F238E27FC236}">
                  <a16:creationId xmlns:a16="http://schemas.microsoft.com/office/drawing/2014/main" id="{00000000-0008-0000-0800-00008FA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0</xdr:colOff>
      <xdr:row>0</xdr:row>
      <xdr:rowOff>0</xdr:rowOff>
    </xdr:from>
    <xdr:to>
      <xdr:col>3</xdr:col>
      <xdr:colOff>238125</xdr:colOff>
      <xdr:row>1</xdr:row>
      <xdr:rowOff>333375</xdr:rowOff>
    </xdr:to>
    <xdr:pic>
      <xdr:nvPicPr>
        <xdr:cNvPr id="41320" name="Picture 147" descr="http://portal.basf-sa.com.br/vgn/images/portal/cit_731/37/2/47440706Logo%20BASF%20preto.jpg">
          <a:extLst>
            <a:ext uri="{FF2B5EF4-FFF2-40B4-BE49-F238E27FC236}">
              <a16:creationId xmlns:a16="http://schemas.microsoft.com/office/drawing/2014/main" id="{00000000-0008-0000-0800-000068A10000}"/>
            </a:ext>
          </a:extLst>
        </xdr:cNvPr>
        <xdr:cNvPicPr>
          <a:picLocks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0"/>
          <a:ext cx="14478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171450</xdr:colOff>
      <xdr:row>0</xdr:row>
      <xdr:rowOff>0</xdr:rowOff>
    </xdr:from>
    <xdr:to>
      <xdr:col>12</xdr:col>
      <xdr:colOff>1123950</xdr:colOff>
      <xdr:row>0</xdr:row>
      <xdr:rowOff>190500</xdr:rowOff>
    </xdr:to>
    <xdr:pic>
      <xdr:nvPicPr>
        <xdr:cNvPr id="41321" name="Picture 151" descr="C:\Program Files\Microsoft Office\Clipart\WebArt\BD14878_.GIF">
          <a:hlinkClick xmlns:r="http://schemas.openxmlformats.org/officeDocument/2006/relationships" r:id="rId3"/>
          <a:extLst>
            <a:ext uri="{FF2B5EF4-FFF2-40B4-BE49-F238E27FC236}">
              <a16:creationId xmlns:a16="http://schemas.microsoft.com/office/drawing/2014/main" id="{00000000-0008-0000-0800-000069A1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477125" y="0"/>
          <a:ext cx="952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38100</xdr:colOff>
      <xdr:row>0</xdr:row>
      <xdr:rowOff>0</xdr:rowOff>
    </xdr:from>
    <xdr:to>
      <xdr:col>13</xdr:col>
      <xdr:colOff>990600</xdr:colOff>
      <xdr:row>0</xdr:row>
      <xdr:rowOff>190500</xdr:rowOff>
    </xdr:to>
    <xdr:pic>
      <xdr:nvPicPr>
        <xdr:cNvPr id="41322" name="Picture 152" descr="C:\Program Files\Microsoft Office\Clipart\WebArt\BD14884_.GIF">
          <a:hlinkClick xmlns:r="http://schemas.openxmlformats.org/officeDocument/2006/relationships" r:id="rId5"/>
          <a:extLst>
            <a:ext uri="{FF2B5EF4-FFF2-40B4-BE49-F238E27FC236}">
              <a16:creationId xmlns:a16="http://schemas.microsoft.com/office/drawing/2014/main" id="{00000000-0008-0000-0800-00006AA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382000" y="0"/>
          <a:ext cx="952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323850</xdr:colOff>
      <xdr:row>0</xdr:row>
      <xdr:rowOff>0</xdr:rowOff>
    </xdr:from>
    <xdr:to>
      <xdr:col>11</xdr:col>
      <xdr:colOff>1276350</xdr:colOff>
      <xdr:row>0</xdr:row>
      <xdr:rowOff>190500</xdr:rowOff>
    </xdr:to>
    <xdr:pic>
      <xdr:nvPicPr>
        <xdr:cNvPr id="41323" name="Picture 153" descr="C:\Program Files\Microsoft Office\Clipart\WebArt\BD14888_.GIF">
          <a:hlinkClick xmlns:r="http://schemas.openxmlformats.org/officeDocument/2006/relationships" r:id="rId7"/>
          <a:extLst>
            <a:ext uri="{FF2B5EF4-FFF2-40B4-BE49-F238E27FC236}">
              <a16:creationId xmlns:a16="http://schemas.microsoft.com/office/drawing/2014/main" id="{00000000-0008-0000-0800-00006BA1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515100" y="0"/>
          <a:ext cx="952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485775</xdr:colOff>
      <xdr:row>0</xdr:row>
      <xdr:rowOff>19050</xdr:rowOff>
    </xdr:from>
    <xdr:to>
      <xdr:col>11</xdr:col>
      <xdr:colOff>885825</xdr:colOff>
      <xdr:row>0</xdr:row>
      <xdr:rowOff>171450</xdr:rowOff>
    </xdr:to>
    <xdr:sp macro="" textlink="">
      <xdr:nvSpPr>
        <xdr:cNvPr id="41114" name="Rectangle 154">
          <a:hlinkClick xmlns:r="http://schemas.openxmlformats.org/officeDocument/2006/relationships" r:id="rId7"/>
          <a:extLst>
            <a:ext uri="{FF2B5EF4-FFF2-40B4-BE49-F238E27FC236}">
              <a16:creationId xmlns:a16="http://schemas.microsoft.com/office/drawing/2014/main" id="{00000000-0008-0000-0800-00009AA00000}"/>
            </a:ext>
          </a:extLst>
        </xdr:cNvPr>
        <xdr:cNvSpPr>
          <a:spLocks noChangeArrowheads="1"/>
        </xdr:cNvSpPr>
      </xdr:nvSpPr>
      <xdr:spPr bwMode="auto">
        <a:xfrm>
          <a:off x="6677025" y="19050"/>
          <a:ext cx="400050"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Voltar</a:t>
          </a:r>
        </a:p>
      </xdr:txBody>
    </xdr:sp>
    <xdr:clientData/>
  </xdr:twoCellAnchor>
  <xdr:twoCellAnchor>
    <xdr:from>
      <xdr:col>12</xdr:col>
      <xdr:colOff>400050</xdr:colOff>
      <xdr:row>0</xdr:row>
      <xdr:rowOff>28575</xdr:rowOff>
    </xdr:from>
    <xdr:to>
      <xdr:col>12</xdr:col>
      <xdr:colOff>800100</xdr:colOff>
      <xdr:row>0</xdr:row>
      <xdr:rowOff>180975</xdr:rowOff>
    </xdr:to>
    <xdr:sp macro="" textlink="">
      <xdr:nvSpPr>
        <xdr:cNvPr id="41115" name="Rectangle 155">
          <a:hlinkClick xmlns:r="http://schemas.openxmlformats.org/officeDocument/2006/relationships" r:id="rId3"/>
          <a:extLst>
            <a:ext uri="{FF2B5EF4-FFF2-40B4-BE49-F238E27FC236}">
              <a16:creationId xmlns:a16="http://schemas.microsoft.com/office/drawing/2014/main" id="{00000000-0008-0000-0800-00009BA00000}"/>
            </a:ext>
          </a:extLst>
        </xdr:cNvPr>
        <xdr:cNvSpPr>
          <a:spLocks noChangeArrowheads="1"/>
        </xdr:cNvSpPr>
      </xdr:nvSpPr>
      <xdr:spPr bwMode="auto">
        <a:xfrm>
          <a:off x="7705725" y="28575"/>
          <a:ext cx="400050"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Índice</a:t>
          </a:r>
        </a:p>
      </xdr:txBody>
    </xdr:sp>
    <xdr:clientData/>
  </xdr:twoCellAnchor>
  <xdr:twoCellAnchor>
    <xdr:from>
      <xdr:col>13</xdr:col>
      <xdr:colOff>209550</xdr:colOff>
      <xdr:row>0</xdr:row>
      <xdr:rowOff>28575</xdr:rowOff>
    </xdr:from>
    <xdr:to>
      <xdr:col>13</xdr:col>
      <xdr:colOff>809625</xdr:colOff>
      <xdr:row>0</xdr:row>
      <xdr:rowOff>190500</xdr:rowOff>
    </xdr:to>
    <xdr:sp macro="" textlink="">
      <xdr:nvSpPr>
        <xdr:cNvPr id="41116" name="Rectangle 156">
          <a:hlinkClick xmlns:r="http://schemas.openxmlformats.org/officeDocument/2006/relationships" r:id="rId5"/>
          <a:extLst>
            <a:ext uri="{FF2B5EF4-FFF2-40B4-BE49-F238E27FC236}">
              <a16:creationId xmlns:a16="http://schemas.microsoft.com/office/drawing/2014/main" id="{00000000-0008-0000-0800-00009CA00000}"/>
            </a:ext>
          </a:extLst>
        </xdr:cNvPr>
        <xdr:cNvSpPr>
          <a:spLocks noChangeArrowheads="1"/>
        </xdr:cNvSpPr>
      </xdr:nvSpPr>
      <xdr:spPr bwMode="auto">
        <a:xfrm>
          <a:off x="8553450" y="28575"/>
          <a:ext cx="600075" cy="1619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Avançar</a:t>
          </a: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95250</xdr:colOff>
          <xdr:row>13</xdr:row>
          <xdr:rowOff>19050</xdr:rowOff>
        </xdr:from>
        <xdr:to>
          <xdr:col>10</xdr:col>
          <xdr:colOff>628650</xdr:colOff>
          <xdr:row>14</xdr:row>
          <xdr:rowOff>47625</xdr:rowOff>
        </xdr:to>
        <xdr:sp macro="" textlink="">
          <xdr:nvSpPr>
            <xdr:cNvPr id="19657" name="ComboBox1" hidden="1">
              <a:extLst>
                <a:ext uri="{63B3BB69-23CF-44E3-9099-C40C66FF867C}">
                  <a14:compatExt spid="_x0000_s19657"/>
                </a:ext>
                <a:ext uri="{FF2B5EF4-FFF2-40B4-BE49-F238E27FC236}">
                  <a16:creationId xmlns:a16="http://schemas.microsoft.com/office/drawing/2014/main" id="{00000000-0008-0000-0900-0000C9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17</xdr:row>
          <xdr:rowOff>9525</xdr:rowOff>
        </xdr:from>
        <xdr:to>
          <xdr:col>1</xdr:col>
          <xdr:colOff>409575</xdr:colOff>
          <xdr:row>17</xdr:row>
          <xdr:rowOff>228600</xdr:rowOff>
        </xdr:to>
        <xdr:sp macro="" textlink="">
          <xdr:nvSpPr>
            <xdr:cNvPr id="19658" name="CheckBox1" hidden="1">
              <a:extLst>
                <a:ext uri="{63B3BB69-23CF-44E3-9099-C40C66FF867C}">
                  <a14:compatExt spid="_x0000_s19658"/>
                </a:ext>
                <a:ext uri="{FF2B5EF4-FFF2-40B4-BE49-F238E27FC236}">
                  <a16:creationId xmlns:a16="http://schemas.microsoft.com/office/drawing/2014/main" id="{00000000-0008-0000-0900-0000CA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18</xdr:row>
          <xdr:rowOff>28575</xdr:rowOff>
        </xdr:from>
        <xdr:to>
          <xdr:col>1</xdr:col>
          <xdr:colOff>409575</xdr:colOff>
          <xdr:row>18</xdr:row>
          <xdr:rowOff>247650</xdr:rowOff>
        </xdr:to>
        <xdr:sp macro="" textlink="">
          <xdr:nvSpPr>
            <xdr:cNvPr id="19659" name="CheckBox2" hidden="1">
              <a:extLst>
                <a:ext uri="{63B3BB69-23CF-44E3-9099-C40C66FF867C}">
                  <a14:compatExt spid="_x0000_s19659"/>
                </a:ext>
                <a:ext uri="{FF2B5EF4-FFF2-40B4-BE49-F238E27FC236}">
                  <a16:creationId xmlns:a16="http://schemas.microsoft.com/office/drawing/2014/main" id="{00000000-0008-0000-0900-0000CB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19</xdr:row>
          <xdr:rowOff>19050</xdr:rowOff>
        </xdr:from>
        <xdr:to>
          <xdr:col>1</xdr:col>
          <xdr:colOff>419100</xdr:colOff>
          <xdr:row>19</xdr:row>
          <xdr:rowOff>238125</xdr:rowOff>
        </xdr:to>
        <xdr:sp macro="" textlink="">
          <xdr:nvSpPr>
            <xdr:cNvPr id="19660" name="CheckBox3" hidden="1">
              <a:extLst>
                <a:ext uri="{63B3BB69-23CF-44E3-9099-C40C66FF867C}">
                  <a14:compatExt spid="_x0000_s19660"/>
                </a:ext>
                <a:ext uri="{FF2B5EF4-FFF2-40B4-BE49-F238E27FC236}">
                  <a16:creationId xmlns:a16="http://schemas.microsoft.com/office/drawing/2014/main" id="{00000000-0008-0000-0900-0000CC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20</xdr:row>
          <xdr:rowOff>28575</xdr:rowOff>
        </xdr:from>
        <xdr:to>
          <xdr:col>1</xdr:col>
          <xdr:colOff>428625</xdr:colOff>
          <xdr:row>20</xdr:row>
          <xdr:rowOff>247650</xdr:rowOff>
        </xdr:to>
        <xdr:sp macro="" textlink="">
          <xdr:nvSpPr>
            <xdr:cNvPr id="19661" name="CheckBox4" hidden="1">
              <a:extLst>
                <a:ext uri="{63B3BB69-23CF-44E3-9099-C40C66FF867C}">
                  <a14:compatExt spid="_x0000_s19661"/>
                </a:ext>
                <a:ext uri="{FF2B5EF4-FFF2-40B4-BE49-F238E27FC236}">
                  <a16:creationId xmlns:a16="http://schemas.microsoft.com/office/drawing/2014/main" id="{00000000-0008-0000-0900-0000CD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21</xdr:row>
          <xdr:rowOff>38100</xdr:rowOff>
        </xdr:from>
        <xdr:to>
          <xdr:col>1</xdr:col>
          <xdr:colOff>438150</xdr:colOff>
          <xdr:row>21</xdr:row>
          <xdr:rowOff>257175</xdr:rowOff>
        </xdr:to>
        <xdr:sp macro="" textlink="">
          <xdr:nvSpPr>
            <xdr:cNvPr id="19662" name="CheckBox5" hidden="1">
              <a:extLst>
                <a:ext uri="{63B3BB69-23CF-44E3-9099-C40C66FF867C}">
                  <a14:compatExt spid="_x0000_s19662"/>
                </a:ext>
                <a:ext uri="{FF2B5EF4-FFF2-40B4-BE49-F238E27FC236}">
                  <a16:creationId xmlns:a16="http://schemas.microsoft.com/office/drawing/2014/main" id="{00000000-0008-0000-0900-0000CE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22</xdr:row>
          <xdr:rowOff>38100</xdr:rowOff>
        </xdr:from>
        <xdr:to>
          <xdr:col>2</xdr:col>
          <xdr:colOff>0</xdr:colOff>
          <xdr:row>22</xdr:row>
          <xdr:rowOff>257175</xdr:rowOff>
        </xdr:to>
        <xdr:sp macro="" textlink="">
          <xdr:nvSpPr>
            <xdr:cNvPr id="19663" name="CheckBox6" hidden="1">
              <a:extLst>
                <a:ext uri="{63B3BB69-23CF-44E3-9099-C40C66FF867C}">
                  <a14:compatExt spid="_x0000_s19663"/>
                </a:ext>
                <a:ext uri="{FF2B5EF4-FFF2-40B4-BE49-F238E27FC236}">
                  <a16:creationId xmlns:a16="http://schemas.microsoft.com/office/drawing/2014/main" id="{00000000-0008-0000-0900-0000CF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25</xdr:row>
          <xdr:rowOff>38100</xdr:rowOff>
        </xdr:from>
        <xdr:to>
          <xdr:col>10</xdr:col>
          <xdr:colOff>628650</xdr:colOff>
          <xdr:row>26</xdr:row>
          <xdr:rowOff>66675</xdr:rowOff>
        </xdr:to>
        <xdr:sp macro="" textlink="">
          <xdr:nvSpPr>
            <xdr:cNvPr id="19664" name="ComboBox2" hidden="1">
              <a:extLst>
                <a:ext uri="{63B3BB69-23CF-44E3-9099-C40C66FF867C}">
                  <a14:compatExt spid="_x0000_s19664"/>
                </a:ext>
                <a:ext uri="{FF2B5EF4-FFF2-40B4-BE49-F238E27FC236}">
                  <a16:creationId xmlns:a16="http://schemas.microsoft.com/office/drawing/2014/main" id="{00000000-0008-0000-0900-0000D0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29</xdr:row>
          <xdr:rowOff>9525</xdr:rowOff>
        </xdr:from>
        <xdr:to>
          <xdr:col>1</xdr:col>
          <xdr:colOff>400050</xdr:colOff>
          <xdr:row>29</xdr:row>
          <xdr:rowOff>228600</xdr:rowOff>
        </xdr:to>
        <xdr:sp macro="" textlink="">
          <xdr:nvSpPr>
            <xdr:cNvPr id="19671" name="CheckBox7" hidden="1">
              <a:extLst>
                <a:ext uri="{63B3BB69-23CF-44E3-9099-C40C66FF867C}">
                  <a14:compatExt spid="_x0000_s19671"/>
                </a:ext>
                <a:ext uri="{FF2B5EF4-FFF2-40B4-BE49-F238E27FC236}">
                  <a16:creationId xmlns:a16="http://schemas.microsoft.com/office/drawing/2014/main" id="{00000000-0008-0000-0900-0000D7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30</xdr:row>
          <xdr:rowOff>9525</xdr:rowOff>
        </xdr:from>
        <xdr:to>
          <xdr:col>1</xdr:col>
          <xdr:colOff>409575</xdr:colOff>
          <xdr:row>30</xdr:row>
          <xdr:rowOff>228600</xdr:rowOff>
        </xdr:to>
        <xdr:sp macro="" textlink="">
          <xdr:nvSpPr>
            <xdr:cNvPr id="19672" name="CheckBox8" hidden="1">
              <a:extLst>
                <a:ext uri="{63B3BB69-23CF-44E3-9099-C40C66FF867C}">
                  <a14:compatExt spid="_x0000_s19672"/>
                </a:ext>
                <a:ext uri="{FF2B5EF4-FFF2-40B4-BE49-F238E27FC236}">
                  <a16:creationId xmlns:a16="http://schemas.microsoft.com/office/drawing/2014/main" id="{00000000-0008-0000-0900-0000D8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31</xdr:row>
          <xdr:rowOff>19050</xdr:rowOff>
        </xdr:from>
        <xdr:to>
          <xdr:col>1</xdr:col>
          <xdr:colOff>419100</xdr:colOff>
          <xdr:row>31</xdr:row>
          <xdr:rowOff>238125</xdr:rowOff>
        </xdr:to>
        <xdr:sp macro="" textlink="">
          <xdr:nvSpPr>
            <xdr:cNvPr id="19673" name="CheckBox9" hidden="1">
              <a:extLst>
                <a:ext uri="{63B3BB69-23CF-44E3-9099-C40C66FF867C}">
                  <a14:compatExt spid="_x0000_s19673"/>
                </a:ext>
                <a:ext uri="{FF2B5EF4-FFF2-40B4-BE49-F238E27FC236}">
                  <a16:creationId xmlns:a16="http://schemas.microsoft.com/office/drawing/2014/main" id="{00000000-0008-0000-0900-0000D9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28575</xdr:rowOff>
        </xdr:from>
        <xdr:to>
          <xdr:col>1</xdr:col>
          <xdr:colOff>428625</xdr:colOff>
          <xdr:row>32</xdr:row>
          <xdr:rowOff>247650</xdr:rowOff>
        </xdr:to>
        <xdr:sp macro="" textlink="">
          <xdr:nvSpPr>
            <xdr:cNvPr id="19674" name="CheckBox10" hidden="1">
              <a:extLst>
                <a:ext uri="{63B3BB69-23CF-44E3-9099-C40C66FF867C}">
                  <a14:compatExt spid="_x0000_s19674"/>
                </a:ext>
                <a:ext uri="{FF2B5EF4-FFF2-40B4-BE49-F238E27FC236}">
                  <a16:creationId xmlns:a16="http://schemas.microsoft.com/office/drawing/2014/main" id="{00000000-0008-0000-0900-0000DA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38100</xdr:rowOff>
        </xdr:from>
        <xdr:to>
          <xdr:col>1</xdr:col>
          <xdr:colOff>438150</xdr:colOff>
          <xdr:row>33</xdr:row>
          <xdr:rowOff>257175</xdr:rowOff>
        </xdr:to>
        <xdr:sp macro="" textlink="">
          <xdr:nvSpPr>
            <xdr:cNvPr id="19675" name="CheckBox11" hidden="1">
              <a:extLst>
                <a:ext uri="{63B3BB69-23CF-44E3-9099-C40C66FF867C}">
                  <a14:compatExt spid="_x0000_s19675"/>
                </a:ext>
                <a:ext uri="{FF2B5EF4-FFF2-40B4-BE49-F238E27FC236}">
                  <a16:creationId xmlns:a16="http://schemas.microsoft.com/office/drawing/2014/main" id="{00000000-0008-0000-0900-0000DB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34</xdr:row>
          <xdr:rowOff>38100</xdr:rowOff>
        </xdr:from>
        <xdr:to>
          <xdr:col>2</xdr:col>
          <xdr:colOff>0</xdr:colOff>
          <xdr:row>34</xdr:row>
          <xdr:rowOff>257175</xdr:rowOff>
        </xdr:to>
        <xdr:sp macro="" textlink="">
          <xdr:nvSpPr>
            <xdr:cNvPr id="19676" name="CheckBox12" hidden="1">
              <a:extLst>
                <a:ext uri="{63B3BB69-23CF-44E3-9099-C40C66FF867C}">
                  <a14:compatExt spid="_x0000_s19676"/>
                </a:ext>
                <a:ext uri="{FF2B5EF4-FFF2-40B4-BE49-F238E27FC236}">
                  <a16:creationId xmlns:a16="http://schemas.microsoft.com/office/drawing/2014/main" id="{00000000-0008-0000-0900-0000DC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43</xdr:row>
          <xdr:rowOff>19050</xdr:rowOff>
        </xdr:from>
        <xdr:to>
          <xdr:col>11</xdr:col>
          <xdr:colOff>85725</xdr:colOff>
          <xdr:row>43</xdr:row>
          <xdr:rowOff>257175</xdr:rowOff>
        </xdr:to>
        <xdr:sp macro="" textlink="">
          <xdr:nvSpPr>
            <xdr:cNvPr id="19677" name="ComboBox3" hidden="1">
              <a:extLst>
                <a:ext uri="{63B3BB69-23CF-44E3-9099-C40C66FF867C}">
                  <a14:compatExt spid="_x0000_s19677"/>
                </a:ext>
                <a:ext uri="{FF2B5EF4-FFF2-40B4-BE49-F238E27FC236}">
                  <a16:creationId xmlns:a16="http://schemas.microsoft.com/office/drawing/2014/main" id="{00000000-0008-0000-0900-0000DD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0</xdr:colOff>
      <xdr:row>0</xdr:row>
      <xdr:rowOff>0</xdr:rowOff>
    </xdr:from>
    <xdr:to>
      <xdr:col>2</xdr:col>
      <xdr:colOff>847725</xdr:colOff>
      <xdr:row>1</xdr:row>
      <xdr:rowOff>333375</xdr:rowOff>
    </xdr:to>
    <xdr:pic>
      <xdr:nvPicPr>
        <xdr:cNvPr id="20109" name="Picture 237" descr="http://portal.basf-sa.com.br/vgn/images/portal/cit_731/37/2/47440706Logo%20BASF%20preto.jpg">
          <a:extLst>
            <a:ext uri="{FF2B5EF4-FFF2-40B4-BE49-F238E27FC236}">
              <a16:creationId xmlns:a16="http://schemas.microsoft.com/office/drawing/2014/main" id="{00000000-0008-0000-0900-00008D4E0000}"/>
            </a:ext>
          </a:extLst>
        </xdr:cNvPr>
        <xdr:cNvPicPr>
          <a:picLocks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0"/>
          <a:ext cx="14478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219075</xdr:colOff>
      <xdr:row>0</xdr:row>
      <xdr:rowOff>0</xdr:rowOff>
    </xdr:from>
    <xdr:to>
      <xdr:col>11</xdr:col>
      <xdr:colOff>287216</xdr:colOff>
      <xdr:row>0</xdr:row>
      <xdr:rowOff>190500</xdr:rowOff>
    </xdr:to>
    <xdr:pic>
      <xdr:nvPicPr>
        <xdr:cNvPr id="20110" name="Picture 241" descr="C:\Program Files\Microsoft Office\Clipart\WebArt\BD14878_.GIF">
          <a:hlinkClick xmlns:r="http://schemas.openxmlformats.org/officeDocument/2006/relationships" r:id="rId3"/>
          <a:extLst>
            <a:ext uri="{FF2B5EF4-FFF2-40B4-BE49-F238E27FC236}">
              <a16:creationId xmlns:a16="http://schemas.microsoft.com/office/drawing/2014/main" id="{00000000-0008-0000-0900-00008E4E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477125" y="0"/>
          <a:ext cx="952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371475</xdr:colOff>
      <xdr:row>0</xdr:row>
      <xdr:rowOff>0</xdr:rowOff>
    </xdr:from>
    <xdr:to>
      <xdr:col>13</xdr:col>
      <xdr:colOff>304800</xdr:colOff>
      <xdr:row>0</xdr:row>
      <xdr:rowOff>190500</xdr:rowOff>
    </xdr:to>
    <xdr:pic>
      <xdr:nvPicPr>
        <xdr:cNvPr id="20111" name="Picture 242" descr="C:\Program Files\Microsoft Office\Clipart\WebArt\BD14884_.GIF">
          <a:hlinkClick xmlns:r="http://schemas.openxmlformats.org/officeDocument/2006/relationships" r:id="rId5"/>
          <a:extLst>
            <a:ext uri="{FF2B5EF4-FFF2-40B4-BE49-F238E27FC236}">
              <a16:creationId xmlns:a16="http://schemas.microsoft.com/office/drawing/2014/main" id="{00000000-0008-0000-0900-00008F4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382000" y="0"/>
          <a:ext cx="952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266700</xdr:colOff>
      <xdr:row>0</xdr:row>
      <xdr:rowOff>0</xdr:rowOff>
    </xdr:from>
    <xdr:to>
      <xdr:col>10</xdr:col>
      <xdr:colOff>209550</xdr:colOff>
      <xdr:row>0</xdr:row>
      <xdr:rowOff>190500</xdr:rowOff>
    </xdr:to>
    <xdr:pic>
      <xdr:nvPicPr>
        <xdr:cNvPr id="20112" name="Picture 243" descr="C:\Program Files\Microsoft Office\Clipart\WebArt\BD14888_.GIF">
          <a:hlinkClick xmlns:r="http://schemas.openxmlformats.org/officeDocument/2006/relationships" r:id="rId7"/>
          <a:extLst>
            <a:ext uri="{FF2B5EF4-FFF2-40B4-BE49-F238E27FC236}">
              <a16:creationId xmlns:a16="http://schemas.microsoft.com/office/drawing/2014/main" id="{00000000-0008-0000-0900-0000904E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515100" y="0"/>
          <a:ext cx="952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428625</xdr:colOff>
      <xdr:row>0</xdr:row>
      <xdr:rowOff>19050</xdr:rowOff>
    </xdr:from>
    <xdr:to>
      <xdr:col>9</xdr:col>
      <xdr:colOff>352425</xdr:colOff>
      <xdr:row>0</xdr:row>
      <xdr:rowOff>171450</xdr:rowOff>
    </xdr:to>
    <xdr:sp macro="" textlink="">
      <xdr:nvSpPr>
        <xdr:cNvPr id="19700" name="Rectangle 244">
          <a:hlinkClick xmlns:r="http://schemas.openxmlformats.org/officeDocument/2006/relationships" r:id="rId7"/>
          <a:extLst>
            <a:ext uri="{FF2B5EF4-FFF2-40B4-BE49-F238E27FC236}">
              <a16:creationId xmlns:a16="http://schemas.microsoft.com/office/drawing/2014/main" id="{00000000-0008-0000-0900-0000F44C0000}"/>
            </a:ext>
          </a:extLst>
        </xdr:cNvPr>
        <xdr:cNvSpPr>
          <a:spLocks noChangeArrowheads="1"/>
        </xdr:cNvSpPr>
      </xdr:nvSpPr>
      <xdr:spPr bwMode="auto">
        <a:xfrm>
          <a:off x="6677025" y="19050"/>
          <a:ext cx="400050"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Voltar</a:t>
          </a:r>
        </a:p>
      </xdr:txBody>
    </xdr:sp>
    <xdr:clientData/>
  </xdr:twoCellAnchor>
  <xdr:twoCellAnchor>
    <xdr:from>
      <xdr:col>10</xdr:col>
      <xdr:colOff>447675</xdr:colOff>
      <xdr:row>0</xdr:row>
      <xdr:rowOff>28575</xdr:rowOff>
    </xdr:from>
    <xdr:to>
      <xdr:col>12</xdr:col>
      <xdr:colOff>95250</xdr:colOff>
      <xdr:row>0</xdr:row>
      <xdr:rowOff>180975</xdr:rowOff>
    </xdr:to>
    <xdr:sp macro="" textlink="">
      <xdr:nvSpPr>
        <xdr:cNvPr id="19701" name="Rectangle 245">
          <a:hlinkClick xmlns:r="http://schemas.openxmlformats.org/officeDocument/2006/relationships" r:id="rId3"/>
          <a:extLst>
            <a:ext uri="{FF2B5EF4-FFF2-40B4-BE49-F238E27FC236}">
              <a16:creationId xmlns:a16="http://schemas.microsoft.com/office/drawing/2014/main" id="{00000000-0008-0000-0900-0000F54C0000}"/>
            </a:ext>
          </a:extLst>
        </xdr:cNvPr>
        <xdr:cNvSpPr>
          <a:spLocks noChangeArrowheads="1"/>
        </xdr:cNvSpPr>
      </xdr:nvSpPr>
      <xdr:spPr bwMode="auto">
        <a:xfrm>
          <a:off x="7705725" y="28575"/>
          <a:ext cx="400050"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Índice</a:t>
          </a:r>
        </a:p>
      </xdr:txBody>
    </xdr:sp>
    <xdr:clientData/>
  </xdr:twoCellAnchor>
  <xdr:twoCellAnchor>
    <xdr:from>
      <xdr:col>12</xdr:col>
      <xdr:colOff>542925</xdr:colOff>
      <xdr:row>0</xdr:row>
      <xdr:rowOff>28575</xdr:rowOff>
    </xdr:from>
    <xdr:to>
      <xdr:col>13</xdr:col>
      <xdr:colOff>123825</xdr:colOff>
      <xdr:row>0</xdr:row>
      <xdr:rowOff>190500</xdr:rowOff>
    </xdr:to>
    <xdr:sp macro="" textlink="">
      <xdr:nvSpPr>
        <xdr:cNvPr id="19702" name="Rectangle 246">
          <a:hlinkClick xmlns:r="http://schemas.openxmlformats.org/officeDocument/2006/relationships" r:id="rId5"/>
          <a:extLst>
            <a:ext uri="{FF2B5EF4-FFF2-40B4-BE49-F238E27FC236}">
              <a16:creationId xmlns:a16="http://schemas.microsoft.com/office/drawing/2014/main" id="{00000000-0008-0000-0900-0000F64C0000}"/>
            </a:ext>
          </a:extLst>
        </xdr:cNvPr>
        <xdr:cNvSpPr>
          <a:spLocks noChangeArrowheads="1"/>
        </xdr:cNvSpPr>
      </xdr:nvSpPr>
      <xdr:spPr bwMode="auto">
        <a:xfrm>
          <a:off x="8553450" y="28575"/>
          <a:ext cx="600075" cy="1619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Avançar</a:t>
          </a:r>
        </a:p>
      </xdr:txBody>
    </xdr:sp>
    <xdr:clientData/>
  </xdr:twoCellAnchor>
  <mc:AlternateContent xmlns:mc="http://schemas.openxmlformats.org/markup-compatibility/2006">
    <mc:Choice xmlns:a14="http://schemas.microsoft.com/office/drawing/2010/main" Requires="a14">
      <xdr:twoCellAnchor editAs="oneCell">
        <xdr:from>
          <xdr:col>10</xdr:col>
          <xdr:colOff>180975</xdr:colOff>
          <xdr:row>44</xdr:row>
          <xdr:rowOff>19050</xdr:rowOff>
        </xdr:from>
        <xdr:to>
          <xdr:col>11</xdr:col>
          <xdr:colOff>85725</xdr:colOff>
          <xdr:row>44</xdr:row>
          <xdr:rowOff>257175</xdr:rowOff>
        </xdr:to>
        <xdr:sp macro="" textlink="">
          <xdr:nvSpPr>
            <xdr:cNvPr id="19705" name="ComboBox4" hidden="1">
              <a:extLst>
                <a:ext uri="{63B3BB69-23CF-44E3-9099-C40C66FF867C}">
                  <a14:compatExt spid="_x0000_s19705"/>
                </a:ext>
                <a:ext uri="{FF2B5EF4-FFF2-40B4-BE49-F238E27FC236}">
                  <a16:creationId xmlns:a16="http://schemas.microsoft.com/office/drawing/2014/main" id="{00000000-0008-0000-0900-0000F9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45</xdr:row>
          <xdr:rowOff>19050</xdr:rowOff>
        </xdr:from>
        <xdr:to>
          <xdr:col>11</xdr:col>
          <xdr:colOff>85725</xdr:colOff>
          <xdr:row>45</xdr:row>
          <xdr:rowOff>257175</xdr:rowOff>
        </xdr:to>
        <xdr:sp macro="" textlink="">
          <xdr:nvSpPr>
            <xdr:cNvPr id="19706" name="ComboBox5" hidden="1">
              <a:extLst>
                <a:ext uri="{63B3BB69-23CF-44E3-9099-C40C66FF867C}">
                  <a14:compatExt spid="_x0000_s19706"/>
                </a:ext>
                <a:ext uri="{FF2B5EF4-FFF2-40B4-BE49-F238E27FC236}">
                  <a16:creationId xmlns:a16="http://schemas.microsoft.com/office/drawing/2014/main" id="{00000000-0008-0000-0900-0000FA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46</xdr:row>
          <xdr:rowOff>9525</xdr:rowOff>
        </xdr:from>
        <xdr:to>
          <xdr:col>11</xdr:col>
          <xdr:colOff>85725</xdr:colOff>
          <xdr:row>46</xdr:row>
          <xdr:rowOff>247650</xdr:rowOff>
        </xdr:to>
        <xdr:sp macro="" textlink="">
          <xdr:nvSpPr>
            <xdr:cNvPr id="19707" name="ComboBox6" hidden="1">
              <a:extLst>
                <a:ext uri="{63B3BB69-23CF-44E3-9099-C40C66FF867C}">
                  <a14:compatExt spid="_x0000_s19707"/>
                </a:ext>
                <a:ext uri="{FF2B5EF4-FFF2-40B4-BE49-F238E27FC236}">
                  <a16:creationId xmlns:a16="http://schemas.microsoft.com/office/drawing/2014/main" id="{00000000-0008-0000-0900-0000FB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47</xdr:row>
          <xdr:rowOff>9525</xdr:rowOff>
        </xdr:from>
        <xdr:to>
          <xdr:col>11</xdr:col>
          <xdr:colOff>85725</xdr:colOff>
          <xdr:row>47</xdr:row>
          <xdr:rowOff>247650</xdr:rowOff>
        </xdr:to>
        <xdr:sp macro="" textlink="">
          <xdr:nvSpPr>
            <xdr:cNvPr id="19708" name="ComboBox7" hidden="1">
              <a:extLst>
                <a:ext uri="{63B3BB69-23CF-44E3-9099-C40C66FF867C}">
                  <a14:compatExt spid="_x0000_s19708"/>
                </a:ext>
                <a:ext uri="{FF2B5EF4-FFF2-40B4-BE49-F238E27FC236}">
                  <a16:creationId xmlns:a16="http://schemas.microsoft.com/office/drawing/2014/main" id="{00000000-0008-0000-0900-0000FC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48</xdr:row>
          <xdr:rowOff>9525</xdr:rowOff>
        </xdr:from>
        <xdr:to>
          <xdr:col>11</xdr:col>
          <xdr:colOff>85725</xdr:colOff>
          <xdr:row>48</xdr:row>
          <xdr:rowOff>247650</xdr:rowOff>
        </xdr:to>
        <xdr:sp macro="" textlink="">
          <xdr:nvSpPr>
            <xdr:cNvPr id="19709" name="ComboBox8" hidden="1">
              <a:extLst>
                <a:ext uri="{63B3BB69-23CF-44E3-9099-C40C66FF867C}">
                  <a14:compatExt spid="_x0000_s19709"/>
                </a:ext>
                <a:ext uri="{FF2B5EF4-FFF2-40B4-BE49-F238E27FC236}">
                  <a16:creationId xmlns:a16="http://schemas.microsoft.com/office/drawing/2014/main" id="{00000000-0008-0000-0900-0000FD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49</xdr:row>
          <xdr:rowOff>9525</xdr:rowOff>
        </xdr:from>
        <xdr:to>
          <xdr:col>11</xdr:col>
          <xdr:colOff>85725</xdr:colOff>
          <xdr:row>49</xdr:row>
          <xdr:rowOff>247650</xdr:rowOff>
        </xdr:to>
        <xdr:sp macro="" textlink="">
          <xdr:nvSpPr>
            <xdr:cNvPr id="19710" name="ComboBox9" hidden="1">
              <a:extLst>
                <a:ext uri="{63B3BB69-23CF-44E3-9099-C40C66FF867C}">
                  <a14:compatExt spid="_x0000_s19710"/>
                </a:ext>
                <a:ext uri="{FF2B5EF4-FFF2-40B4-BE49-F238E27FC236}">
                  <a16:creationId xmlns:a16="http://schemas.microsoft.com/office/drawing/2014/main" id="{00000000-0008-0000-0900-0000FE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50</xdr:row>
          <xdr:rowOff>0</xdr:rowOff>
        </xdr:from>
        <xdr:to>
          <xdr:col>11</xdr:col>
          <xdr:colOff>85725</xdr:colOff>
          <xdr:row>50</xdr:row>
          <xdr:rowOff>238125</xdr:rowOff>
        </xdr:to>
        <xdr:sp macro="" textlink="">
          <xdr:nvSpPr>
            <xdr:cNvPr id="19711" name="ComboBox10" hidden="1">
              <a:extLst>
                <a:ext uri="{63B3BB69-23CF-44E3-9099-C40C66FF867C}">
                  <a14:compatExt spid="_x0000_s19711"/>
                </a:ext>
                <a:ext uri="{FF2B5EF4-FFF2-40B4-BE49-F238E27FC236}">
                  <a16:creationId xmlns:a16="http://schemas.microsoft.com/office/drawing/2014/main" id="{00000000-0008-0000-0900-0000FF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51</xdr:row>
          <xdr:rowOff>0</xdr:rowOff>
        </xdr:from>
        <xdr:to>
          <xdr:col>11</xdr:col>
          <xdr:colOff>85725</xdr:colOff>
          <xdr:row>51</xdr:row>
          <xdr:rowOff>238125</xdr:rowOff>
        </xdr:to>
        <xdr:sp macro="" textlink="">
          <xdr:nvSpPr>
            <xdr:cNvPr id="19712" name="ComboBox11" hidden="1">
              <a:extLst>
                <a:ext uri="{63B3BB69-23CF-44E3-9099-C40C66FF867C}">
                  <a14:compatExt spid="_x0000_s19712"/>
                </a:ext>
                <a:ext uri="{FF2B5EF4-FFF2-40B4-BE49-F238E27FC236}">
                  <a16:creationId xmlns:a16="http://schemas.microsoft.com/office/drawing/2014/main" id="{00000000-0008-0000-0900-0000004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52</xdr:row>
          <xdr:rowOff>0</xdr:rowOff>
        </xdr:from>
        <xdr:to>
          <xdr:col>11</xdr:col>
          <xdr:colOff>85725</xdr:colOff>
          <xdr:row>52</xdr:row>
          <xdr:rowOff>238125</xdr:rowOff>
        </xdr:to>
        <xdr:sp macro="" textlink="">
          <xdr:nvSpPr>
            <xdr:cNvPr id="19713" name="ComboBox12" hidden="1">
              <a:extLst>
                <a:ext uri="{63B3BB69-23CF-44E3-9099-C40C66FF867C}">
                  <a14:compatExt spid="_x0000_s19713"/>
                </a:ext>
                <a:ext uri="{FF2B5EF4-FFF2-40B4-BE49-F238E27FC236}">
                  <a16:creationId xmlns:a16="http://schemas.microsoft.com/office/drawing/2014/main" id="{00000000-0008-0000-0900-0000014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53</xdr:row>
          <xdr:rowOff>0</xdr:rowOff>
        </xdr:from>
        <xdr:to>
          <xdr:col>11</xdr:col>
          <xdr:colOff>85725</xdr:colOff>
          <xdr:row>53</xdr:row>
          <xdr:rowOff>238125</xdr:rowOff>
        </xdr:to>
        <xdr:sp macro="" textlink="">
          <xdr:nvSpPr>
            <xdr:cNvPr id="19714" name="ComboBox13" hidden="1">
              <a:extLst>
                <a:ext uri="{63B3BB69-23CF-44E3-9099-C40C66FF867C}">
                  <a14:compatExt spid="_x0000_s19714"/>
                </a:ext>
                <a:ext uri="{FF2B5EF4-FFF2-40B4-BE49-F238E27FC236}">
                  <a16:creationId xmlns:a16="http://schemas.microsoft.com/office/drawing/2014/main" id="{00000000-0008-0000-0900-0000024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54</xdr:row>
          <xdr:rowOff>0</xdr:rowOff>
        </xdr:from>
        <xdr:to>
          <xdr:col>11</xdr:col>
          <xdr:colOff>85725</xdr:colOff>
          <xdr:row>54</xdr:row>
          <xdr:rowOff>238125</xdr:rowOff>
        </xdr:to>
        <xdr:sp macro="" textlink="">
          <xdr:nvSpPr>
            <xdr:cNvPr id="19715" name="ComboBox14" hidden="1">
              <a:extLst>
                <a:ext uri="{63B3BB69-23CF-44E3-9099-C40C66FF867C}">
                  <a14:compatExt spid="_x0000_s19715"/>
                </a:ext>
                <a:ext uri="{FF2B5EF4-FFF2-40B4-BE49-F238E27FC236}">
                  <a16:creationId xmlns:a16="http://schemas.microsoft.com/office/drawing/2014/main" id="{00000000-0008-0000-0900-0000034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54</xdr:row>
          <xdr:rowOff>381000</xdr:rowOff>
        </xdr:from>
        <xdr:to>
          <xdr:col>11</xdr:col>
          <xdr:colOff>85725</xdr:colOff>
          <xdr:row>55</xdr:row>
          <xdr:rowOff>228600</xdr:rowOff>
        </xdr:to>
        <xdr:sp macro="" textlink="">
          <xdr:nvSpPr>
            <xdr:cNvPr id="19716" name="ComboBox15" hidden="1">
              <a:extLst>
                <a:ext uri="{63B3BB69-23CF-44E3-9099-C40C66FF867C}">
                  <a14:compatExt spid="_x0000_s19716"/>
                </a:ext>
                <a:ext uri="{FF2B5EF4-FFF2-40B4-BE49-F238E27FC236}">
                  <a16:creationId xmlns:a16="http://schemas.microsoft.com/office/drawing/2014/main" id="{00000000-0008-0000-0900-0000044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10</xdr:col>
      <xdr:colOff>219075</xdr:colOff>
      <xdr:row>59</xdr:row>
      <xdr:rowOff>0</xdr:rowOff>
    </xdr:from>
    <xdr:to>
      <xdr:col>11</xdr:col>
      <xdr:colOff>287216</xdr:colOff>
      <xdr:row>60</xdr:row>
      <xdr:rowOff>28575</xdr:rowOff>
    </xdr:to>
    <xdr:pic>
      <xdr:nvPicPr>
        <xdr:cNvPr id="20116" name="Picture 261" descr="C:\Program Files\Microsoft Office\Clipart\WebArt\BD14878_.GIF">
          <a:hlinkClick xmlns:r="http://schemas.openxmlformats.org/officeDocument/2006/relationships" r:id="rId3"/>
          <a:extLst>
            <a:ext uri="{FF2B5EF4-FFF2-40B4-BE49-F238E27FC236}">
              <a16:creationId xmlns:a16="http://schemas.microsoft.com/office/drawing/2014/main" id="{00000000-0008-0000-0900-0000944E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477125" y="19812000"/>
          <a:ext cx="952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371475</xdr:colOff>
      <xdr:row>59</xdr:row>
      <xdr:rowOff>0</xdr:rowOff>
    </xdr:from>
    <xdr:to>
      <xdr:col>13</xdr:col>
      <xdr:colOff>304800</xdr:colOff>
      <xdr:row>60</xdr:row>
      <xdr:rowOff>28575</xdr:rowOff>
    </xdr:to>
    <xdr:pic>
      <xdr:nvPicPr>
        <xdr:cNvPr id="20117" name="Picture 262" descr="C:\Program Files\Microsoft Office\Clipart\WebArt\BD14884_.GIF">
          <a:hlinkClick xmlns:r="http://schemas.openxmlformats.org/officeDocument/2006/relationships" r:id="rId5"/>
          <a:extLst>
            <a:ext uri="{FF2B5EF4-FFF2-40B4-BE49-F238E27FC236}">
              <a16:creationId xmlns:a16="http://schemas.microsoft.com/office/drawing/2014/main" id="{00000000-0008-0000-0900-0000954E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382000" y="19812000"/>
          <a:ext cx="952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257175</xdr:colOff>
      <xdr:row>59</xdr:row>
      <xdr:rowOff>0</xdr:rowOff>
    </xdr:from>
    <xdr:to>
      <xdr:col>10</xdr:col>
      <xdr:colOff>200025</xdr:colOff>
      <xdr:row>60</xdr:row>
      <xdr:rowOff>28575</xdr:rowOff>
    </xdr:to>
    <xdr:pic>
      <xdr:nvPicPr>
        <xdr:cNvPr id="20118" name="Picture 263" descr="C:\Program Files\Microsoft Office\Clipart\WebArt\BD14888_.GIF">
          <a:hlinkClick xmlns:r="http://schemas.openxmlformats.org/officeDocument/2006/relationships" r:id="rId7"/>
          <a:extLst>
            <a:ext uri="{FF2B5EF4-FFF2-40B4-BE49-F238E27FC236}">
              <a16:creationId xmlns:a16="http://schemas.microsoft.com/office/drawing/2014/main" id="{00000000-0008-0000-0900-0000964E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505575" y="19812000"/>
          <a:ext cx="952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428625</xdr:colOff>
      <xdr:row>59</xdr:row>
      <xdr:rowOff>0</xdr:rowOff>
    </xdr:from>
    <xdr:to>
      <xdr:col>9</xdr:col>
      <xdr:colOff>352425</xdr:colOff>
      <xdr:row>59</xdr:row>
      <xdr:rowOff>152400</xdr:rowOff>
    </xdr:to>
    <xdr:sp macro="" textlink="">
      <xdr:nvSpPr>
        <xdr:cNvPr id="19720" name="Rectangle 264">
          <a:hlinkClick xmlns:r="http://schemas.openxmlformats.org/officeDocument/2006/relationships" r:id="rId7"/>
          <a:extLst>
            <a:ext uri="{FF2B5EF4-FFF2-40B4-BE49-F238E27FC236}">
              <a16:creationId xmlns:a16="http://schemas.microsoft.com/office/drawing/2014/main" id="{00000000-0008-0000-0900-0000084D0000}"/>
            </a:ext>
          </a:extLst>
        </xdr:cNvPr>
        <xdr:cNvSpPr>
          <a:spLocks noChangeArrowheads="1"/>
        </xdr:cNvSpPr>
      </xdr:nvSpPr>
      <xdr:spPr bwMode="auto">
        <a:xfrm>
          <a:off x="6677025" y="17668875"/>
          <a:ext cx="400050"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Voltar</a:t>
          </a:r>
        </a:p>
      </xdr:txBody>
    </xdr:sp>
    <xdr:clientData/>
  </xdr:twoCellAnchor>
  <xdr:twoCellAnchor>
    <xdr:from>
      <xdr:col>10</xdr:col>
      <xdr:colOff>447675</xdr:colOff>
      <xdr:row>59</xdr:row>
      <xdr:rowOff>0</xdr:rowOff>
    </xdr:from>
    <xdr:to>
      <xdr:col>12</xdr:col>
      <xdr:colOff>95250</xdr:colOff>
      <xdr:row>59</xdr:row>
      <xdr:rowOff>152400</xdr:rowOff>
    </xdr:to>
    <xdr:sp macro="" textlink="">
      <xdr:nvSpPr>
        <xdr:cNvPr id="19721" name="Rectangle 265">
          <a:hlinkClick xmlns:r="http://schemas.openxmlformats.org/officeDocument/2006/relationships" r:id="rId3"/>
          <a:extLst>
            <a:ext uri="{FF2B5EF4-FFF2-40B4-BE49-F238E27FC236}">
              <a16:creationId xmlns:a16="http://schemas.microsoft.com/office/drawing/2014/main" id="{00000000-0008-0000-0900-0000094D0000}"/>
            </a:ext>
          </a:extLst>
        </xdr:cNvPr>
        <xdr:cNvSpPr>
          <a:spLocks noChangeArrowheads="1"/>
        </xdr:cNvSpPr>
      </xdr:nvSpPr>
      <xdr:spPr bwMode="auto">
        <a:xfrm>
          <a:off x="7705725" y="17668875"/>
          <a:ext cx="400050"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Índice</a:t>
          </a:r>
        </a:p>
      </xdr:txBody>
    </xdr:sp>
    <xdr:clientData/>
  </xdr:twoCellAnchor>
  <xdr:twoCellAnchor>
    <xdr:from>
      <xdr:col>12</xdr:col>
      <xdr:colOff>561975</xdr:colOff>
      <xdr:row>59</xdr:row>
      <xdr:rowOff>0</xdr:rowOff>
    </xdr:from>
    <xdr:to>
      <xdr:col>13</xdr:col>
      <xdr:colOff>142875</xdr:colOff>
      <xdr:row>60</xdr:row>
      <xdr:rowOff>0</xdr:rowOff>
    </xdr:to>
    <xdr:sp macro="" textlink="">
      <xdr:nvSpPr>
        <xdr:cNvPr id="19722" name="Rectangle 266">
          <a:hlinkClick xmlns:r="http://schemas.openxmlformats.org/officeDocument/2006/relationships" r:id="rId5"/>
          <a:extLst>
            <a:ext uri="{FF2B5EF4-FFF2-40B4-BE49-F238E27FC236}">
              <a16:creationId xmlns:a16="http://schemas.microsoft.com/office/drawing/2014/main" id="{00000000-0008-0000-0900-00000A4D0000}"/>
            </a:ext>
          </a:extLst>
        </xdr:cNvPr>
        <xdr:cNvSpPr>
          <a:spLocks noChangeArrowheads="1"/>
        </xdr:cNvSpPr>
      </xdr:nvSpPr>
      <xdr:spPr bwMode="auto">
        <a:xfrm>
          <a:off x="8572500" y="17668875"/>
          <a:ext cx="600075" cy="1619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Avançar</a:t>
          </a:r>
        </a:p>
      </xdr:txBody>
    </xdr:sp>
    <xdr:clientData/>
  </xdr:twoCellAnchor>
  <mc:AlternateContent xmlns:mc="http://schemas.openxmlformats.org/markup-compatibility/2006">
    <mc:Choice xmlns:a14="http://schemas.microsoft.com/office/drawing/2010/main" Requires="a14">
      <xdr:twoCellAnchor editAs="oneCell">
        <xdr:from>
          <xdr:col>1</xdr:col>
          <xdr:colOff>152400</xdr:colOff>
          <xdr:row>5</xdr:row>
          <xdr:rowOff>381000</xdr:rowOff>
        </xdr:from>
        <xdr:to>
          <xdr:col>1</xdr:col>
          <xdr:colOff>409575</xdr:colOff>
          <xdr:row>6</xdr:row>
          <xdr:rowOff>209550</xdr:rowOff>
        </xdr:to>
        <xdr:sp macro="" textlink="">
          <xdr:nvSpPr>
            <xdr:cNvPr id="19723" name="CheckBox13" hidden="1">
              <a:extLst>
                <a:ext uri="{63B3BB69-23CF-44E3-9099-C40C66FF867C}">
                  <a14:compatExt spid="_x0000_s19723"/>
                </a:ext>
                <a:ext uri="{FF2B5EF4-FFF2-40B4-BE49-F238E27FC236}">
                  <a16:creationId xmlns:a16="http://schemas.microsoft.com/office/drawing/2014/main" id="{00000000-0008-0000-0900-00000B4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7</xdr:row>
          <xdr:rowOff>9525</xdr:rowOff>
        </xdr:from>
        <xdr:to>
          <xdr:col>1</xdr:col>
          <xdr:colOff>409575</xdr:colOff>
          <xdr:row>7</xdr:row>
          <xdr:rowOff>228600</xdr:rowOff>
        </xdr:to>
        <xdr:sp macro="" textlink="">
          <xdr:nvSpPr>
            <xdr:cNvPr id="19724" name="CheckBox14" hidden="1">
              <a:extLst>
                <a:ext uri="{63B3BB69-23CF-44E3-9099-C40C66FF867C}">
                  <a14:compatExt spid="_x0000_s19724"/>
                </a:ext>
                <a:ext uri="{FF2B5EF4-FFF2-40B4-BE49-F238E27FC236}">
                  <a16:creationId xmlns:a16="http://schemas.microsoft.com/office/drawing/2014/main" id="{00000000-0008-0000-0900-00000C4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8</xdr:row>
          <xdr:rowOff>28575</xdr:rowOff>
        </xdr:from>
        <xdr:to>
          <xdr:col>1</xdr:col>
          <xdr:colOff>409575</xdr:colOff>
          <xdr:row>9</xdr:row>
          <xdr:rowOff>9525</xdr:rowOff>
        </xdr:to>
        <xdr:sp macro="" textlink="">
          <xdr:nvSpPr>
            <xdr:cNvPr id="19725" name="CheckBox15" hidden="1">
              <a:extLst>
                <a:ext uri="{63B3BB69-23CF-44E3-9099-C40C66FF867C}">
                  <a14:compatExt spid="_x0000_s19725"/>
                </a:ext>
                <a:ext uri="{FF2B5EF4-FFF2-40B4-BE49-F238E27FC236}">
                  <a16:creationId xmlns:a16="http://schemas.microsoft.com/office/drawing/2014/main" id="{00000000-0008-0000-0900-00000D4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9</xdr:row>
          <xdr:rowOff>47625</xdr:rowOff>
        </xdr:from>
        <xdr:to>
          <xdr:col>1</xdr:col>
          <xdr:colOff>409575</xdr:colOff>
          <xdr:row>10</xdr:row>
          <xdr:rowOff>28575</xdr:rowOff>
        </xdr:to>
        <xdr:sp macro="" textlink="">
          <xdr:nvSpPr>
            <xdr:cNvPr id="19726" name="CheckBox16" hidden="1">
              <a:extLst>
                <a:ext uri="{63B3BB69-23CF-44E3-9099-C40C66FF867C}">
                  <a14:compatExt spid="_x0000_s19726"/>
                </a:ext>
                <a:ext uri="{FF2B5EF4-FFF2-40B4-BE49-F238E27FC236}">
                  <a16:creationId xmlns:a16="http://schemas.microsoft.com/office/drawing/2014/main" id="{00000000-0008-0000-0900-00000E4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10</xdr:row>
          <xdr:rowOff>47625</xdr:rowOff>
        </xdr:from>
        <xdr:to>
          <xdr:col>1</xdr:col>
          <xdr:colOff>409575</xdr:colOff>
          <xdr:row>11</xdr:row>
          <xdr:rowOff>28575</xdr:rowOff>
        </xdr:to>
        <xdr:sp macro="" textlink="">
          <xdr:nvSpPr>
            <xdr:cNvPr id="19727" name="CheckBox17" hidden="1">
              <a:extLst>
                <a:ext uri="{63B3BB69-23CF-44E3-9099-C40C66FF867C}">
                  <a14:compatExt spid="_x0000_s19727"/>
                </a:ext>
                <a:ext uri="{FF2B5EF4-FFF2-40B4-BE49-F238E27FC236}">
                  <a16:creationId xmlns:a16="http://schemas.microsoft.com/office/drawing/2014/main" id="{00000000-0008-0000-0900-00000F4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35</xdr:row>
          <xdr:rowOff>28575</xdr:rowOff>
        </xdr:from>
        <xdr:to>
          <xdr:col>2</xdr:col>
          <xdr:colOff>0</xdr:colOff>
          <xdr:row>35</xdr:row>
          <xdr:rowOff>247650</xdr:rowOff>
        </xdr:to>
        <xdr:sp macro="" textlink="">
          <xdr:nvSpPr>
            <xdr:cNvPr id="19728" name="CheckBox18" hidden="1">
              <a:extLst>
                <a:ext uri="{63B3BB69-23CF-44E3-9099-C40C66FF867C}">
                  <a14:compatExt spid="_x0000_s19728"/>
                </a:ext>
                <a:ext uri="{FF2B5EF4-FFF2-40B4-BE49-F238E27FC236}">
                  <a16:creationId xmlns:a16="http://schemas.microsoft.com/office/drawing/2014/main" id="{00000000-0008-0000-0900-0000104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23</xdr:row>
          <xdr:rowOff>28575</xdr:rowOff>
        </xdr:from>
        <xdr:to>
          <xdr:col>2</xdr:col>
          <xdr:colOff>0</xdr:colOff>
          <xdr:row>23</xdr:row>
          <xdr:rowOff>247650</xdr:rowOff>
        </xdr:to>
        <xdr:sp macro="" textlink="">
          <xdr:nvSpPr>
            <xdr:cNvPr id="19730" name="CheckBox19" hidden="1">
              <a:extLst>
                <a:ext uri="{63B3BB69-23CF-44E3-9099-C40C66FF867C}">
                  <a14:compatExt spid="_x0000_s19730"/>
                </a:ext>
                <a:ext uri="{FF2B5EF4-FFF2-40B4-BE49-F238E27FC236}">
                  <a16:creationId xmlns:a16="http://schemas.microsoft.com/office/drawing/2014/main" id="{00000000-0008-0000-0900-0000124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emp\C.Notes.Data\G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âmetros"/>
      <sheetName val="Índice"/>
      <sheetName val="Mensagem"/>
      <sheetName val="1. Dados Gerais"/>
      <sheetName val="2. Principais Clientes"/>
      <sheetName val="3. Principais Fornecedores"/>
      <sheetName val="4. Características Essenciais"/>
      <sheetName val="5. Produto sensível_controlado"/>
      <sheetName val="6. Homologação de Embalagens"/>
      <sheetName val="9. Gestão da Qualidade"/>
      <sheetName val="10. Gestão Ambiental"/>
      <sheetName val="11. Segurança do Trabalho"/>
      <sheetName val="12. Transportes"/>
      <sheetName val="13. Coméntários"/>
      <sheetName val="14. ICC"/>
      <sheetName val="15. Pontuação"/>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3" Type="http://schemas.openxmlformats.org/officeDocument/2006/relationships/control" Target="../activeX/activeX24.xml"/><Relationship Id="rId18" Type="http://schemas.openxmlformats.org/officeDocument/2006/relationships/control" Target="../activeX/activeX27.xml"/><Relationship Id="rId26" Type="http://schemas.openxmlformats.org/officeDocument/2006/relationships/control" Target="../activeX/activeX31.xml"/><Relationship Id="rId39" Type="http://schemas.openxmlformats.org/officeDocument/2006/relationships/image" Target="../media/image29.emf"/><Relationship Id="rId21" Type="http://schemas.openxmlformats.org/officeDocument/2006/relationships/image" Target="../media/image20.emf"/><Relationship Id="rId34" Type="http://schemas.openxmlformats.org/officeDocument/2006/relationships/control" Target="../activeX/activeX35.xml"/><Relationship Id="rId42" Type="http://schemas.openxmlformats.org/officeDocument/2006/relationships/control" Target="../activeX/activeX40.xml"/><Relationship Id="rId47" Type="http://schemas.openxmlformats.org/officeDocument/2006/relationships/image" Target="../media/image30.emf"/><Relationship Id="rId50" Type="http://schemas.openxmlformats.org/officeDocument/2006/relationships/control" Target="../activeX/activeX47.xml"/><Relationship Id="rId55" Type="http://schemas.openxmlformats.org/officeDocument/2006/relationships/image" Target="../media/image31.emf"/><Relationship Id="rId7" Type="http://schemas.openxmlformats.org/officeDocument/2006/relationships/image" Target="../media/image16.emf"/><Relationship Id="rId12" Type="http://schemas.openxmlformats.org/officeDocument/2006/relationships/control" Target="../activeX/activeX23.xml"/><Relationship Id="rId17" Type="http://schemas.openxmlformats.org/officeDocument/2006/relationships/image" Target="../media/image18.emf"/><Relationship Id="rId25" Type="http://schemas.openxmlformats.org/officeDocument/2006/relationships/image" Target="../media/image22.emf"/><Relationship Id="rId33" Type="http://schemas.openxmlformats.org/officeDocument/2006/relationships/image" Target="../media/image26.emf"/><Relationship Id="rId38" Type="http://schemas.openxmlformats.org/officeDocument/2006/relationships/control" Target="../activeX/activeX37.xml"/><Relationship Id="rId46" Type="http://schemas.openxmlformats.org/officeDocument/2006/relationships/control" Target="../activeX/activeX44.xml"/><Relationship Id="rId2" Type="http://schemas.openxmlformats.org/officeDocument/2006/relationships/printerSettings" Target="../printerSettings/printerSettings17.bin"/><Relationship Id="rId16" Type="http://schemas.openxmlformats.org/officeDocument/2006/relationships/control" Target="../activeX/activeX26.xml"/><Relationship Id="rId20" Type="http://schemas.openxmlformats.org/officeDocument/2006/relationships/control" Target="../activeX/activeX28.xml"/><Relationship Id="rId29" Type="http://schemas.openxmlformats.org/officeDocument/2006/relationships/image" Target="../media/image24.emf"/><Relationship Id="rId41" Type="http://schemas.openxmlformats.org/officeDocument/2006/relationships/control" Target="../activeX/activeX39.xml"/><Relationship Id="rId54" Type="http://schemas.openxmlformats.org/officeDocument/2006/relationships/control" Target="../activeX/activeX51.xml"/><Relationship Id="rId1" Type="http://schemas.openxmlformats.org/officeDocument/2006/relationships/printerSettings" Target="../printerSettings/printerSettings16.bin"/><Relationship Id="rId6" Type="http://schemas.openxmlformats.org/officeDocument/2006/relationships/control" Target="../activeX/activeX18.xml"/><Relationship Id="rId11" Type="http://schemas.openxmlformats.org/officeDocument/2006/relationships/control" Target="../activeX/activeX22.xml"/><Relationship Id="rId24" Type="http://schemas.openxmlformats.org/officeDocument/2006/relationships/control" Target="../activeX/activeX30.xml"/><Relationship Id="rId32" Type="http://schemas.openxmlformats.org/officeDocument/2006/relationships/control" Target="../activeX/activeX34.xml"/><Relationship Id="rId37" Type="http://schemas.openxmlformats.org/officeDocument/2006/relationships/image" Target="../media/image28.emf"/><Relationship Id="rId40" Type="http://schemas.openxmlformats.org/officeDocument/2006/relationships/control" Target="../activeX/activeX38.xml"/><Relationship Id="rId45" Type="http://schemas.openxmlformats.org/officeDocument/2006/relationships/control" Target="../activeX/activeX43.xml"/><Relationship Id="rId53" Type="http://schemas.openxmlformats.org/officeDocument/2006/relationships/control" Target="../activeX/activeX50.xml"/><Relationship Id="rId5" Type="http://schemas.openxmlformats.org/officeDocument/2006/relationships/vmlDrawing" Target="../drawings/vmlDrawing6.vml"/><Relationship Id="rId15" Type="http://schemas.openxmlformats.org/officeDocument/2006/relationships/image" Target="../media/image17.emf"/><Relationship Id="rId23" Type="http://schemas.openxmlformats.org/officeDocument/2006/relationships/image" Target="../media/image21.emf"/><Relationship Id="rId28" Type="http://schemas.openxmlformats.org/officeDocument/2006/relationships/control" Target="../activeX/activeX32.xml"/><Relationship Id="rId36" Type="http://schemas.openxmlformats.org/officeDocument/2006/relationships/control" Target="../activeX/activeX36.xml"/><Relationship Id="rId49" Type="http://schemas.openxmlformats.org/officeDocument/2006/relationships/control" Target="../activeX/activeX46.xml"/><Relationship Id="rId10" Type="http://schemas.openxmlformats.org/officeDocument/2006/relationships/control" Target="../activeX/activeX21.xml"/><Relationship Id="rId19" Type="http://schemas.openxmlformats.org/officeDocument/2006/relationships/image" Target="../media/image19.emf"/><Relationship Id="rId31" Type="http://schemas.openxmlformats.org/officeDocument/2006/relationships/image" Target="../media/image25.emf"/><Relationship Id="rId44" Type="http://schemas.openxmlformats.org/officeDocument/2006/relationships/control" Target="../activeX/activeX42.xml"/><Relationship Id="rId52" Type="http://schemas.openxmlformats.org/officeDocument/2006/relationships/control" Target="../activeX/activeX49.xml"/><Relationship Id="rId4" Type="http://schemas.openxmlformats.org/officeDocument/2006/relationships/drawing" Target="../drawings/drawing9.xml"/><Relationship Id="rId9" Type="http://schemas.openxmlformats.org/officeDocument/2006/relationships/control" Target="../activeX/activeX20.xml"/><Relationship Id="rId14" Type="http://schemas.openxmlformats.org/officeDocument/2006/relationships/control" Target="../activeX/activeX25.xml"/><Relationship Id="rId22" Type="http://schemas.openxmlformats.org/officeDocument/2006/relationships/control" Target="../activeX/activeX29.xml"/><Relationship Id="rId27" Type="http://schemas.openxmlformats.org/officeDocument/2006/relationships/image" Target="../media/image23.emf"/><Relationship Id="rId30" Type="http://schemas.openxmlformats.org/officeDocument/2006/relationships/control" Target="../activeX/activeX33.xml"/><Relationship Id="rId35" Type="http://schemas.openxmlformats.org/officeDocument/2006/relationships/image" Target="../media/image27.emf"/><Relationship Id="rId43" Type="http://schemas.openxmlformats.org/officeDocument/2006/relationships/control" Target="../activeX/activeX41.xml"/><Relationship Id="rId48" Type="http://schemas.openxmlformats.org/officeDocument/2006/relationships/control" Target="../activeX/activeX45.xml"/><Relationship Id="rId8" Type="http://schemas.openxmlformats.org/officeDocument/2006/relationships/control" Target="../activeX/activeX19.xml"/><Relationship Id="rId51" Type="http://schemas.openxmlformats.org/officeDocument/2006/relationships/control" Target="../activeX/activeX48.xml"/><Relationship Id="rId3" Type="http://schemas.openxmlformats.org/officeDocument/2006/relationships/customProperty" Target="../customProperty10.bin"/></Relationships>
</file>

<file path=xl/worksheets/_rels/sheet11.xml.rels><?xml version="1.0" encoding="UTF-8" standalone="yes"?>
<Relationships xmlns="http://schemas.openxmlformats.org/package/2006/relationships"><Relationship Id="rId13" Type="http://schemas.openxmlformats.org/officeDocument/2006/relationships/control" Target="../activeX/activeX58.xml"/><Relationship Id="rId18" Type="http://schemas.openxmlformats.org/officeDocument/2006/relationships/control" Target="../activeX/activeX62.xml"/><Relationship Id="rId26" Type="http://schemas.openxmlformats.org/officeDocument/2006/relationships/control" Target="../activeX/activeX66.xml"/><Relationship Id="rId39" Type="http://schemas.openxmlformats.org/officeDocument/2006/relationships/ctrlProp" Target="../ctrlProps/ctrlProp8.xml"/><Relationship Id="rId21" Type="http://schemas.openxmlformats.org/officeDocument/2006/relationships/image" Target="../media/image34.emf"/><Relationship Id="rId34" Type="http://schemas.openxmlformats.org/officeDocument/2006/relationships/ctrlProp" Target="../ctrlProps/ctrlProp3.xml"/><Relationship Id="rId42" Type="http://schemas.openxmlformats.org/officeDocument/2006/relationships/ctrlProp" Target="../ctrlProps/ctrlProp11.xml"/><Relationship Id="rId47" Type="http://schemas.openxmlformats.org/officeDocument/2006/relationships/ctrlProp" Target="../ctrlProps/ctrlProp16.xml"/><Relationship Id="rId50" Type="http://schemas.openxmlformats.org/officeDocument/2006/relationships/ctrlProp" Target="../ctrlProps/ctrlProp19.xml"/><Relationship Id="rId55" Type="http://schemas.openxmlformats.org/officeDocument/2006/relationships/ctrlProp" Target="../ctrlProps/ctrlProp24.xml"/><Relationship Id="rId7" Type="http://schemas.openxmlformats.org/officeDocument/2006/relationships/image" Target="../media/image16.emf"/><Relationship Id="rId12" Type="http://schemas.openxmlformats.org/officeDocument/2006/relationships/control" Target="../activeX/activeX57.xml"/><Relationship Id="rId17" Type="http://schemas.openxmlformats.org/officeDocument/2006/relationships/image" Target="../media/image32.emf"/><Relationship Id="rId25" Type="http://schemas.openxmlformats.org/officeDocument/2006/relationships/image" Target="../media/image36.emf"/><Relationship Id="rId33" Type="http://schemas.openxmlformats.org/officeDocument/2006/relationships/ctrlProp" Target="../ctrlProps/ctrlProp2.xml"/><Relationship Id="rId38" Type="http://schemas.openxmlformats.org/officeDocument/2006/relationships/ctrlProp" Target="../ctrlProps/ctrlProp7.xml"/><Relationship Id="rId46" Type="http://schemas.openxmlformats.org/officeDocument/2006/relationships/ctrlProp" Target="../ctrlProps/ctrlProp15.xml"/><Relationship Id="rId2" Type="http://schemas.openxmlformats.org/officeDocument/2006/relationships/printerSettings" Target="../printerSettings/printerSettings19.bin"/><Relationship Id="rId16" Type="http://schemas.openxmlformats.org/officeDocument/2006/relationships/control" Target="../activeX/activeX61.xml"/><Relationship Id="rId20" Type="http://schemas.openxmlformats.org/officeDocument/2006/relationships/control" Target="../activeX/activeX63.xml"/><Relationship Id="rId29" Type="http://schemas.openxmlformats.org/officeDocument/2006/relationships/image" Target="../media/image38.emf"/><Relationship Id="rId41" Type="http://schemas.openxmlformats.org/officeDocument/2006/relationships/ctrlProp" Target="../ctrlProps/ctrlProp10.xml"/><Relationship Id="rId54" Type="http://schemas.openxmlformats.org/officeDocument/2006/relationships/ctrlProp" Target="../ctrlProps/ctrlProp23.xml"/><Relationship Id="rId1" Type="http://schemas.openxmlformats.org/officeDocument/2006/relationships/printerSettings" Target="../printerSettings/printerSettings18.bin"/><Relationship Id="rId6" Type="http://schemas.openxmlformats.org/officeDocument/2006/relationships/control" Target="../activeX/activeX52.xml"/><Relationship Id="rId11" Type="http://schemas.openxmlformats.org/officeDocument/2006/relationships/control" Target="../activeX/activeX56.xml"/><Relationship Id="rId24" Type="http://schemas.openxmlformats.org/officeDocument/2006/relationships/control" Target="../activeX/activeX65.xml"/><Relationship Id="rId32" Type="http://schemas.openxmlformats.org/officeDocument/2006/relationships/ctrlProp" Target="../ctrlProps/ctrlProp1.xml"/><Relationship Id="rId37" Type="http://schemas.openxmlformats.org/officeDocument/2006/relationships/ctrlProp" Target="../ctrlProps/ctrlProp6.xml"/><Relationship Id="rId40" Type="http://schemas.openxmlformats.org/officeDocument/2006/relationships/ctrlProp" Target="../ctrlProps/ctrlProp9.xml"/><Relationship Id="rId45" Type="http://schemas.openxmlformats.org/officeDocument/2006/relationships/ctrlProp" Target="../ctrlProps/ctrlProp14.xml"/><Relationship Id="rId53" Type="http://schemas.openxmlformats.org/officeDocument/2006/relationships/ctrlProp" Target="../ctrlProps/ctrlProp22.xml"/><Relationship Id="rId5" Type="http://schemas.openxmlformats.org/officeDocument/2006/relationships/vmlDrawing" Target="../drawings/vmlDrawing7.vml"/><Relationship Id="rId15" Type="http://schemas.openxmlformats.org/officeDocument/2006/relationships/control" Target="../activeX/activeX60.xml"/><Relationship Id="rId23" Type="http://schemas.openxmlformats.org/officeDocument/2006/relationships/image" Target="../media/image35.emf"/><Relationship Id="rId28" Type="http://schemas.openxmlformats.org/officeDocument/2006/relationships/control" Target="../activeX/activeX67.xml"/><Relationship Id="rId36" Type="http://schemas.openxmlformats.org/officeDocument/2006/relationships/ctrlProp" Target="../ctrlProps/ctrlProp5.xml"/><Relationship Id="rId49" Type="http://schemas.openxmlformats.org/officeDocument/2006/relationships/ctrlProp" Target="../ctrlProps/ctrlProp18.xml"/><Relationship Id="rId57" Type="http://schemas.openxmlformats.org/officeDocument/2006/relationships/ctrlProp" Target="../ctrlProps/ctrlProp26.xml"/><Relationship Id="rId10" Type="http://schemas.openxmlformats.org/officeDocument/2006/relationships/control" Target="../activeX/activeX55.xml"/><Relationship Id="rId19" Type="http://schemas.openxmlformats.org/officeDocument/2006/relationships/image" Target="../media/image33.emf"/><Relationship Id="rId31" Type="http://schemas.openxmlformats.org/officeDocument/2006/relationships/image" Target="../media/image39.emf"/><Relationship Id="rId44" Type="http://schemas.openxmlformats.org/officeDocument/2006/relationships/ctrlProp" Target="../ctrlProps/ctrlProp13.xml"/><Relationship Id="rId52" Type="http://schemas.openxmlformats.org/officeDocument/2006/relationships/ctrlProp" Target="../ctrlProps/ctrlProp21.xml"/><Relationship Id="rId4" Type="http://schemas.openxmlformats.org/officeDocument/2006/relationships/drawing" Target="../drawings/drawing10.xml"/><Relationship Id="rId9" Type="http://schemas.openxmlformats.org/officeDocument/2006/relationships/control" Target="../activeX/activeX54.xml"/><Relationship Id="rId14" Type="http://schemas.openxmlformats.org/officeDocument/2006/relationships/control" Target="../activeX/activeX59.xml"/><Relationship Id="rId22" Type="http://schemas.openxmlformats.org/officeDocument/2006/relationships/control" Target="../activeX/activeX64.xml"/><Relationship Id="rId27" Type="http://schemas.openxmlformats.org/officeDocument/2006/relationships/image" Target="../media/image37.emf"/><Relationship Id="rId30" Type="http://schemas.openxmlformats.org/officeDocument/2006/relationships/control" Target="../activeX/activeX68.xml"/><Relationship Id="rId35" Type="http://schemas.openxmlformats.org/officeDocument/2006/relationships/ctrlProp" Target="../ctrlProps/ctrlProp4.xml"/><Relationship Id="rId43" Type="http://schemas.openxmlformats.org/officeDocument/2006/relationships/ctrlProp" Target="../ctrlProps/ctrlProp12.xml"/><Relationship Id="rId48" Type="http://schemas.openxmlformats.org/officeDocument/2006/relationships/ctrlProp" Target="../ctrlProps/ctrlProp17.xml"/><Relationship Id="rId56" Type="http://schemas.openxmlformats.org/officeDocument/2006/relationships/ctrlProp" Target="../ctrlProps/ctrlProp25.xml"/><Relationship Id="rId8" Type="http://schemas.openxmlformats.org/officeDocument/2006/relationships/control" Target="../activeX/activeX53.xml"/><Relationship Id="rId51" Type="http://schemas.openxmlformats.org/officeDocument/2006/relationships/ctrlProp" Target="../ctrlProps/ctrlProp20.xml"/><Relationship Id="rId3" Type="http://schemas.openxmlformats.org/officeDocument/2006/relationships/customProperty" Target="../customProperty11.bin"/></Relationships>
</file>

<file path=xl/worksheets/_rels/sheet12.xml.rels><?xml version="1.0" encoding="UTF-8" standalone="yes"?>
<Relationships xmlns="http://schemas.openxmlformats.org/package/2006/relationships"><Relationship Id="rId13" Type="http://schemas.openxmlformats.org/officeDocument/2006/relationships/image" Target="../media/image40.emf"/><Relationship Id="rId18" Type="http://schemas.openxmlformats.org/officeDocument/2006/relationships/control" Target="../activeX/activeX77.xml"/><Relationship Id="rId26" Type="http://schemas.openxmlformats.org/officeDocument/2006/relationships/control" Target="../activeX/activeX81.xml"/><Relationship Id="rId39" Type="http://schemas.openxmlformats.org/officeDocument/2006/relationships/ctrlProp" Target="../ctrlProps/ctrlProp27.xml"/><Relationship Id="rId21" Type="http://schemas.openxmlformats.org/officeDocument/2006/relationships/image" Target="../media/image44.emf"/><Relationship Id="rId34" Type="http://schemas.openxmlformats.org/officeDocument/2006/relationships/control" Target="../activeX/activeX87.xml"/><Relationship Id="rId42" Type="http://schemas.openxmlformats.org/officeDocument/2006/relationships/ctrlProp" Target="../ctrlProps/ctrlProp30.xml"/><Relationship Id="rId47" Type="http://schemas.openxmlformats.org/officeDocument/2006/relationships/ctrlProp" Target="../ctrlProps/ctrlProp35.xml"/><Relationship Id="rId50" Type="http://schemas.openxmlformats.org/officeDocument/2006/relationships/ctrlProp" Target="../ctrlProps/ctrlProp38.xml"/><Relationship Id="rId55" Type="http://schemas.openxmlformats.org/officeDocument/2006/relationships/ctrlProp" Target="../ctrlProps/ctrlProp43.xml"/><Relationship Id="rId63" Type="http://schemas.openxmlformats.org/officeDocument/2006/relationships/ctrlProp" Target="../ctrlProps/ctrlProp51.xml"/><Relationship Id="rId7" Type="http://schemas.openxmlformats.org/officeDocument/2006/relationships/image" Target="../media/image16.emf"/><Relationship Id="rId2" Type="http://schemas.openxmlformats.org/officeDocument/2006/relationships/printerSettings" Target="../printerSettings/printerSettings21.bin"/><Relationship Id="rId16" Type="http://schemas.openxmlformats.org/officeDocument/2006/relationships/control" Target="../activeX/activeX76.xml"/><Relationship Id="rId20" Type="http://schemas.openxmlformats.org/officeDocument/2006/relationships/control" Target="../activeX/activeX78.xml"/><Relationship Id="rId29" Type="http://schemas.openxmlformats.org/officeDocument/2006/relationships/image" Target="../media/image48.emf"/><Relationship Id="rId41" Type="http://schemas.openxmlformats.org/officeDocument/2006/relationships/ctrlProp" Target="../ctrlProps/ctrlProp29.xml"/><Relationship Id="rId54" Type="http://schemas.openxmlformats.org/officeDocument/2006/relationships/ctrlProp" Target="../ctrlProps/ctrlProp42.xml"/><Relationship Id="rId62" Type="http://schemas.openxmlformats.org/officeDocument/2006/relationships/ctrlProp" Target="../ctrlProps/ctrlProp50.xml"/><Relationship Id="rId1" Type="http://schemas.openxmlformats.org/officeDocument/2006/relationships/printerSettings" Target="../printerSettings/printerSettings20.bin"/><Relationship Id="rId6" Type="http://schemas.openxmlformats.org/officeDocument/2006/relationships/control" Target="../activeX/activeX69.xml"/><Relationship Id="rId11" Type="http://schemas.openxmlformats.org/officeDocument/2006/relationships/control" Target="../activeX/activeX73.xml"/><Relationship Id="rId24" Type="http://schemas.openxmlformats.org/officeDocument/2006/relationships/control" Target="../activeX/activeX80.xml"/><Relationship Id="rId32" Type="http://schemas.openxmlformats.org/officeDocument/2006/relationships/control" Target="../activeX/activeX85.xml"/><Relationship Id="rId37" Type="http://schemas.openxmlformats.org/officeDocument/2006/relationships/control" Target="../activeX/activeX89.xml"/><Relationship Id="rId40" Type="http://schemas.openxmlformats.org/officeDocument/2006/relationships/ctrlProp" Target="../ctrlProps/ctrlProp28.xml"/><Relationship Id="rId45" Type="http://schemas.openxmlformats.org/officeDocument/2006/relationships/ctrlProp" Target="../ctrlProps/ctrlProp33.xml"/><Relationship Id="rId53" Type="http://schemas.openxmlformats.org/officeDocument/2006/relationships/ctrlProp" Target="../ctrlProps/ctrlProp41.xml"/><Relationship Id="rId58" Type="http://schemas.openxmlformats.org/officeDocument/2006/relationships/ctrlProp" Target="../ctrlProps/ctrlProp46.xml"/><Relationship Id="rId66" Type="http://schemas.openxmlformats.org/officeDocument/2006/relationships/ctrlProp" Target="../ctrlProps/ctrlProp54.xml"/><Relationship Id="rId5" Type="http://schemas.openxmlformats.org/officeDocument/2006/relationships/vmlDrawing" Target="../drawings/vmlDrawing8.vml"/><Relationship Id="rId15" Type="http://schemas.openxmlformats.org/officeDocument/2006/relationships/image" Target="../media/image41.emf"/><Relationship Id="rId23" Type="http://schemas.openxmlformats.org/officeDocument/2006/relationships/image" Target="../media/image45.emf"/><Relationship Id="rId28" Type="http://schemas.openxmlformats.org/officeDocument/2006/relationships/control" Target="../activeX/activeX82.xml"/><Relationship Id="rId36" Type="http://schemas.openxmlformats.org/officeDocument/2006/relationships/control" Target="../activeX/activeX88.xml"/><Relationship Id="rId49" Type="http://schemas.openxmlformats.org/officeDocument/2006/relationships/ctrlProp" Target="../ctrlProps/ctrlProp37.xml"/><Relationship Id="rId57" Type="http://schemas.openxmlformats.org/officeDocument/2006/relationships/ctrlProp" Target="../ctrlProps/ctrlProp45.xml"/><Relationship Id="rId61" Type="http://schemas.openxmlformats.org/officeDocument/2006/relationships/ctrlProp" Target="../ctrlProps/ctrlProp49.xml"/><Relationship Id="rId10" Type="http://schemas.openxmlformats.org/officeDocument/2006/relationships/control" Target="../activeX/activeX72.xml"/><Relationship Id="rId19" Type="http://schemas.openxmlformats.org/officeDocument/2006/relationships/image" Target="../media/image43.emf"/><Relationship Id="rId31" Type="http://schemas.openxmlformats.org/officeDocument/2006/relationships/control" Target="../activeX/activeX84.xml"/><Relationship Id="rId44" Type="http://schemas.openxmlformats.org/officeDocument/2006/relationships/ctrlProp" Target="../ctrlProps/ctrlProp32.xml"/><Relationship Id="rId52" Type="http://schemas.openxmlformats.org/officeDocument/2006/relationships/ctrlProp" Target="../ctrlProps/ctrlProp40.xml"/><Relationship Id="rId60" Type="http://schemas.openxmlformats.org/officeDocument/2006/relationships/ctrlProp" Target="../ctrlProps/ctrlProp48.xml"/><Relationship Id="rId65" Type="http://schemas.openxmlformats.org/officeDocument/2006/relationships/ctrlProp" Target="../ctrlProps/ctrlProp53.xml"/><Relationship Id="rId4" Type="http://schemas.openxmlformats.org/officeDocument/2006/relationships/drawing" Target="../drawings/drawing11.xml"/><Relationship Id="rId9" Type="http://schemas.openxmlformats.org/officeDocument/2006/relationships/control" Target="../activeX/activeX71.xml"/><Relationship Id="rId14" Type="http://schemas.openxmlformats.org/officeDocument/2006/relationships/control" Target="../activeX/activeX75.xml"/><Relationship Id="rId22" Type="http://schemas.openxmlformats.org/officeDocument/2006/relationships/control" Target="../activeX/activeX79.xml"/><Relationship Id="rId27" Type="http://schemas.openxmlformats.org/officeDocument/2006/relationships/image" Target="../media/image47.emf"/><Relationship Id="rId30" Type="http://schemas.openxmlformats.org/officeDocument/2006/relationships/control" Target="../activeX/activeX83.xml"/><Relationship Id="rId35" Type="http://schemas.openxmlformats.org/officeDocument/2006/relationships/image" Target="../media/image49.emf"/><Relationship Id="rId43" Type="http://schemas.openxmlformats.org/officeDocument/2006/relationships/ctrlProp" Target="../ctrlProps/ctrlProp31.xml"/><Relationship Id="rId48" Type="http://schemas.openxmlformats.org/officeDocument/2006/relationships/ctrlProp" Target="../ctrlProps/ctrlProp36.xml"/><Relationship Id="rId56" Type="http://schemas.openxmlformats.org/officeDocument/2006/relationships/ctrlProp" Target="../ctrlProps/ctrlProp44.xml"/><Relationship Id="rId64" Type="http://schemas.openxmlformats.org/officeDocument/2006/relationships/ctrlProp" Target="../ctrlProps/ctrlProp52.xml"/><Relationship Id="rId8" Type="http://schemas.openxmlformats.org/officeDocument/2006/relationships/control" Target="../activeX/activeX70.xml"/><Relationship Id="rId51" Type="http://schemas.openxmlformats.org/officeDocument/2006/relationships/ctrlProp" Target="../ctrlProps/ctrlProp39.xml"/><Relationship Id="rId3" Type="http://schemas.openxmlformats.org/officeDocument/2006/relationships/customProperty" Target="../customProperty12.bin"/><Relationship Id="rId12" Type="http://schemas.openxmlformats.org/officeDocument/2006/relationships/control" Target="../activeX/activeX74.xml"/><Relationship Id="rId17" Type="http://schemas.openxmlformats.org/officeDocument/2006/relationships/image" Target="../media/image42.emf"/><Relationship Id="rId25" Type="http://schemas.openxmlformats.org/officeDocument/2006/relationships/image" Target="../media/image46.emf"/><Relationship Id="rId33" Type="http://schemas.openxmlformats.org/officeDocument/2006/relationships/control" Target="../activeX/activeX86.xml"/><Relationship Id="rId38" Type="http://schemas.openxmlformats.org/officeDocument/2006/relationships/control" Target="../activeX/activeX90.xml"/><Relationship Id="rId46" Type="http://schemas.openxmlformats.org/officeDocument/2006/relationships/ctrlProp" Target="../ctrlProps/ctrlProp34.xml"/><Relationship Id="rId59" Type="http://schemas.openxmlformats.org/officeDocument/2006/relationships/ctrlProp" Target="../ctrlProps/ctrlProp47.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customProperty" Target="../customProperty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customProperty" Target="../customProperty14.bin"/></Relationships>
</file>

<file path=xl/worksheets/_rels/sheet16.xml.rels><?xml version="1.0" encoding="UTF-8" standalone="yes"?>
<Relationships xmlns="http://schemas.openxmlformats.org/package/2006/relationships"><Relationship Id="rId8" Type="http://schemas.openxmlformats.org/officeDocument/2006/relationships/control" Target="../activeX/activeX92.xml"/><Relationship Id="rId13" Type="http://schemas.openxmlformats.org/officeDocument/2006/relationships/image" Target="../media/image53.emf"/><Relationship Id="rId18" Type="http://schemas.openxmlformats.org/officeDocument/2006/relationships/control" Target="../activeX/activeX97.xml"/><Relationship Id="rId26" Type="http://schemas.openxmlformats.org/officeDocument/2006/relationships/control" Target="../activeX/activeX103.xml"/><Relationship Id="rId39" Type="http://schemas.openxmlformats.org/officeDocument/2006/relationships/image" Target="../media/image64.emf"/><Relationship Id="rId3" Type="http://schemas.openxmlformats.org/officeDocument/2006/relationships/customProperty" Target="../customProperty15.bin"/><Relationship Id="rId21" Type="http://schemas.openxmlformats.org/officeDocument/2006/relationships/control" Target="../activeX/activeX100.xml"/><Relationship Id="rId34" Type="http://schemas.openxmlformats.org/officeDocument/2006/relationships/control" Target="../activeX/activeX107.xml"/><Relationship Id="rId42" Type="http://schemas.openxmlformats.org/officeDocument/2006/relationships/control" Target="../activeX/activeX111.xml"/><Relationship Id="rId7" Type="http://schemas.openxmlformats.org/officeDocument/2006/relationships/image" Target="../media/image50.emf"/><Relationship Id="rId12" Type="http://schemas.openxmlformats.org/officeDocument/2006/relationships/control" Target="../activeX/activeX94.xml"/><Relationship Id="rId17" Type="http://schemas.openxmlformats.org/officeDocument/2006/relationships/image" Target="../media/image55.emf"/><Relationship Id="rId25" Type="http://schemas.openxmlformats.org/officeDocument/2006/relationships/control" Target="../activeX/activeX102.xml"/><Relationship Id="rId33" Type="http://schemas.openxmlformats.org/officeDocument/2006/relationships/image" Target="../media/image61.emf"/><Relationship Id="rId38" Type="http://schemas.openxmlformats.org/officeDocument/2006/relationships/control" Target="../activeX/activeX109.xml"/><Relationship Id="rId2" Type="http://schemas.openxmlformats.org/officeDocument/2006/relationships/printerSettings" Target="../printerSettings/printerSettings23.bin"/><Relationship Id="rId16" Type="http://schemas.openxmlformats.org/officeDocument/2006/relationships/control" Target="../activeX/activeX96.xml"/><Relationship Id="rId20" Type="http://schemas.openxmlformats.org/officeDocument/2006/relationships/control" Target="../activeX/activeX99.xml"/><Relationship Id="rId29" Type="http://schemas.openxmlformats.org/officeDocument/2006/relationships/image" Target="../media/image59.emf"/><Relationship Id="rId41" Type="http://schemas.openxmlformats.org/officeDocument/2006/relationships/image" Target="../media/image65.emf"/><Relationship Id="rId1" Type="http://schemas.openxmlformats.org/officeDocument/2006/relationships/printerSettings" Target="../printerSettings/printerSettings22.bin"/><Relationship Id="rId6" Type="http://schemas.openxmlformats.org/officeDocument/2006/relationships/control" Target="../activeX/activeX91.xml"/><Relationship Id="rId11" Type="http://schemas.openxmlformats.org/officeDocument/2006/relationships/image" Target="../media/image52.emf"/><Relationship Id="rId24" Type="http://schemas.openxmlformats.org/officeDocument/2006/relationships/image" Target="../media/image57.emf"/><Relationship Id="rId32" Type="http://schemas.openxmlformats.org/officeDocument/2006/relationships/control" Target="../activeX/activeX106.xml"/><Relationship Id="rId37" Type="http://schemas.openxmlformats.org/officeDocument/2006/relationships/image" Target="../media/image63.emf"/><Relationship Id="rId40" Type="http://schemas.openxmlformats.org/officeDocument/2006/relationships/control" Target="../activeX/activeX110.xml"/><Relationship Id="rId45" Type="http://schemas.openxmlformats.org/officeDocument/2006/relationships/control" Target="../activeX/activeX113.xml"/><Relationship Id="rId5" Type="http://schemas.openxmlformats.org/officeDocument/2006/relationships/vmlDrawing" Target="../drawings/vmlDrawing9.vml"/><Relationship Id="rId15" Type="http://schemas.openxmlformats.org/officeDocument/2006/relationships/image" Target="../media/image54.emf"/><Relationship Id="rId23" Type="http://schemas.openxmlformats.org/officeDocument/2006/relationships/control" Target="../activeX/activeX101.xml"/><Relationship Id="rId28" Type="http://schemas.openxmlformats.org/officeDocument/2006/relationships/control" Target="../activeX/activeX104.xml"/><Relationship Id="rId36" Type="http://schemas.openxmlformats.org/officeDocument/2006/relationships/control" Target="../activeX/activeX108.xml"/><Relationship Id="rId10" Type="http://schemas.openxmlformats.org/officeDocument/2006/relationships/control" Target="../activeX/activeX93.xml"/><Relationship Id="rId19" Type="http://schemas.openxmlformats.org/officeDocument/2006/relationships/control" Target="../activeX/activeX98.xml"/><Relationship Id="rId31" Type="http://schemas.openxmlformats.org/officeDocument/2006/relationships/image" Target="../media/image60.emf"/><Relationship Id="rId44" Type="http://schemas.openxmlformats.org/officeDocument/2006/relationships/control" Target="../activeX/activeX112.xml"/><Relationship Id="rId4" Type="http://schemas.openxmlformats.org/officeDocument/2006/relationships/drawing" Target="../drawings/drawing14.xml"/><Relationship Id="rId9" Type="http://schemas.openxmlformats.org/officeDocument/2006/relationships/image" Target="../media/image51.emf"/><Relationship Id="rId14" Type="http://schemas.openxmlformats.org/officeDocument/2006/relationships/control" Target="../activeX/activeX95.xml"/><Relationship Id="rId22" Type="http://schemas.openxmlformats.org/officeDocument/2006/relationships/image" Target="../media/image56.emf"/><Relationship Id="rId27" Type="http://schemas.openxmlformats.org/officeDocument/2006/relationships/image" Target="../media/image58.emf"/><Relationship Id="rId30" Type="http://schemas.openxmlformats.org/officeDocument/2006/relationships/control" Target="../activeX/activeX105.xml"/><Relationship Id="rId35" Type="http://schemas.openxmlformats.org/officeDocument/2006/relationships/image" Target="../media/image62.emf"/><Relationship Id="rId43" Type="http://schemas.openxmlformats.org/officeDocument/2006/relationships/image" Target="../media/image66.emf"/></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image" Target="../media/image7.emf"/><Relationship Id="rId3" Type="http://schemas.openxmlformats.org/officeDocument/2006/relationships/drawing" Target="../drawings/drawing3.xml"/><Relationship Id="rId21" Type="http://schemas.openxmlformats.org/officeDocument/2006/relationships/control" Target="../activeX/activeX12.xml"/><Relationship Id="rId7" Type="http://schemas.openxmlformats.org/officeDocument/2006/relationships/control" Target="../activeX/activeX2.xml"/><Relationship Id="rId12" Type="http://schemas.openxmlformats.org/officeDocument/2006/relationships/control" Target="../activeX/activeX7.xml"/><Relationship Id="rId17" Type="http://schemas.openxmlformats.org/officeDocument/2006/relationships/control" Target="../activeX/activeX10.xml"/><Relationship Id="rId2" Type="http://schemas.openxmlformats.org/officeDocument/2006/relationships/customProperty" Target="../customProperty4.bin"/><Relationship Id="rId16" Type="http://schemas.openxmlformats.org/officeDocument/2006/relationships/image" Target="../media/image6.emf"/><Relationship Id="rId20" Type="http://schemas.openxmlformats.org/officeDocument/2006/relationships/image" Target="../media/image8.emf"/><Relationship Id="rId1" Type="http://schemas.openxmlformats.org/officeDocument/2006/relationships/printerSettings" Target="../printerSettings/printerSettings6.bin"/><Relationship Id="rId6" Type="http://schemas.openxmlformats.org/officeDocument/2006/relationships/image" Target="../media/image4.emf"/><Relationship Id="rId11" Type="http://schemas.openxmlformats.org/officeDocument/2006/relationships/control" Target="../activeX/activeX6.xml"/><Relationship Id="rId24" Type="http://schemas.openxmlformats.org/officeDocument/2006/relationships/image" Target="../media/image10.emf"/><Relationship Id="rId5" Type="http://schemas.openxmlformats.org/officeDocument/2006/relationships/control" Target="../activeX/activeX1.xml"/><Relationship Id="rId15" Type="http://schemas.openxmlformats.org/officeDocument/2006/relationships/control" Target="../activeX/activeX9.xml"/><Relationship Id="rId23" Type="http://schemas.openxmlformats.org/officeDocument/2006/relationships/control" Target="../activeX/activeX13.xml"/><Relationship Id="rId10" Type="http://schemas.openxmlformats.org/officeDocument/2006/relationships/control" Target="../activeX/activeX5.xml"/><Relationship Id="rId19" Type="http://schemas.openxmlformats.org/officeDocument/2006/relationships/control" Target="../activeX/activeX11.xml"/><Relationship Id="rId4" Type="http://schemas.openxmlformats.org/officeDocument/2006/relationships/vmlDrawing" Target="../drawings/vmlDrawing2.vml"/><Relationship Id="rId9" Type="http://schemas.openxmlformats.org/officeDocument/2006/relationships/control" Target="../activeX/activeX4.xml"/><Relationship Id="rId14" Type="http://schemas.openxmlformats.org/officeDocument/2006/relationships/control" Target="../activeX/activeX8.xml"/><Relationship Id="rId22" Type="http://schemas.openxmlformats.org/officeDocument/2006/relationships/image" Target="../media/image9.emf"/></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5.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8" Type="http://schemas.openxmlformats.org/officeDocument/2006/relationships/image" Target="../media/image12.emf"/><Relationship Id="rId3" Type="http://schemas.openxmlformats.org/officeDocument/2006/relationships/printerSettings" Target="../printerSettings/printerSettings12.bin"/><Relationship Id="rId7" Type="http://schemas.openxmlformats.org/officeDocument/2006/relationships/control" Target="../activeX/activeX14.xml"/><Relationship Id="rId2" Type="http://schemas.openxmlformats.org/officeDocument/2006/relationships/hyperlink" Target="https://www.basf.com/de/en/company/about-us/suppliers-and-partners/sustainability-in-procurement/supplier-code-of-conduct.html" TargetMode="External"/><Relationship Id="rId1" Type="http://schemas.openxmlformats.org/officeDocument/2006/relationships/printerSettings" Target="../printerSettings/printerSettings11.bin"/><Relationship Id="rId6" Type="http://schemas.openxmlformats.org/officeDocument/2006/relationships/vmlDrawing" Target="../drawings/vmlDrawing3.vml"/><Relationship Id="rId5" Type="http://schemas.openxmlformats.org/officeDocument/2006/relationships/drawing" Target="../drawings/drawing6.xml"/><Relationship Id="rId4" Type="http://schemas.openxmlformats.org/officeDocument/2006/relationships/customProperty" Target="../customProperty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customProperty" Target="../customProperty8.bin"/><Relationship Id="rId1" Type="http://schemas.openxmlformats.org/officeDocument/2006/relationships/printerSettings" Target="../printerSettings/printerSettings13.bin"/><Relationship Id="rId6" Type="http://schemas.openxmlformats.org/officeDocument/2006/relationships/image" Target="../media/image13.emf"/><Relationship Id="rId5" Type="http://schemas.openxmlformats.org/officeDocument/2006/relationships/control" Target="../activeX/activeX15.xml"/><Relationship Id="rId4"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8" Type="http://schemas.openxmlformats.org/officeDocument/2006/relationships/control" Target="../activeX/activeX17.xml"/><Relationship Id="rId3" Type="http://schemas.openxmlformats.org/officeDocument/2006/relationships/customProperty" Target="../customProperty9.bin"/><Relationship Id="rId7" Type="http://schemas.openxmlformats.org/officeDocument/2006/relationships/image" Target="../media/image14.emf"/><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control" Target="../activeX/activeX16.xml"/><Relationship Id="rId5" Type="http://schemas.openxmlformats.org/officeDocument/2006/relationships/vmlDrawing" Target="../drawings/vmlDrawing5.vml"/><Relationship Id="rId4" Type="http://schemas.openxmlformats.org/officeDocument/2006/relationships/drawing" Target="../drawings/drawing8.xml"/><Relationship Id="rId9" Type="http://schemas.openxmlformats.org/officeDocument/2006/relationships/image" Target="../media/image15.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2"/>
  <dimension ref="A1:J63"/>
  <sheetViews>
    <sheetView showGridLines="0" workbookViewId="0">
      <selection activeCell="B18" sqref="B18"/>
    </sheetView>
  </sheetViews>
  <sheetFormatPr defaultRowHeight="12.75"/>
  <cols>
    <col min="1" max="1" width="14.7109375" customWidth="1"/>
    <col min="2" max="3" width="10.7109375" customWidth="1"/>
    <col min="4" max="4" width="22.7109375" customWidth="1"/>
    <col min="5" max="5" width="11.5703125" customWidth="1"/>
    <col min="6" max="6" width="10.42578125" customWidth="1"/>
    <col min="7" max="7" width="11.85546875" customWidth="1"/>
    <col min="8" max="8" width="8.5703125" customWidth="1"/>
    <col min="10" max="10" width="9.5703125" customWidth="1"/>
    <col min="12" max="12" width="10.140625" bestFit="1" customWidth="1"/>
    <col min="13" max="13" width="11.28515625" customWidth="1"/>
  </cols>
  <sheetData>
    <row r="1" spans="1:9" ht="15.75">
      <c r="A1" s="21" t="s">
        <v>8</v>
      </c>
    </row>
    <row r="3" spans="1:9" ht="13.5" thickBot="1">
      <c r="A3" s="29" t="s">
        <v>9</v>
      </c>
    </row>
    <row r="4" spans="1:9" ht="26.25" thickBot="1">
      <c r="B4" s="77" t="s">
        <v>16</v>
      </c>
      <c r="C4" s="84" t="s">
        <v>11</v>
      </c>
      <c r="D4" s="25"/>
    </row>
    <row r="5" spans="1:9">
      <c r="B5" s="82"/>
      <c r="C5" s="82">
        <v>1</v>
      </c>
      <c r="D5" s="92" t="s">
        <v>28</v>
      </c>
    </row>
    <row r="6" spans="1:9">
      <c r="B6" s="73" t="s">
        <v>5</v>
      </c>
      <c r="C6" s="73">
        <v>2</v>
      </c>
      <c r="D6" s="93">
        <v>1</v>
      </c>
    </row>
    <row r="7" spans="1:9" ht="13.5" thickBot="1">
      <c r="B7" s="74" t="s">
        <v>6</v>
      </c>
      <c r="C7" s="74">
        <v>3</v>
      </c>
      <c r="D7" s="93">
        <v>0</v>
      </c>
    </row>
    <row r="8" spans="1:9" ht="11.25" customHeight="1">
      <c r="B8" s="25"/>
    </row>
    <row r="9" spans="1:9">
      <c r="A9" s="29" t="s">
        <v>12</v>
      </c>
      <c r="B9" s="31"/>
      <c r="E9" s="30"/>
      <c r="F9" s="30"/>
      <c r="G9" s="30"/>
      <c r="H9" s="30"/>
      <c r="I9" s="30"/>
    </row>
    <row r="10" spans="1:9" ht="15" customHeight="1" thickBot="1">
      <c r="A10" s="29"/>
      <c r="B10" s="31"/>
      <c r="E10" s="30"/>
      <c r="F10" s="30"/>
      <c r="G10" s="30"/>
      <c r="H10" s="30"/>
      <c r="I10" s="30"/>
    </row>
    <row r="11" spans="1:9" ht="34.5" customHeight="1" thickBot="1">
      <c r="B11" s="77" t="s">
        <v>42</v>
      </c>
      <c r="C11" s="84" t="s">
        <v>11</v>
      </c>
      <c r="D11" s="45"/>
      <c r="E11" s="69"/>
      <c r="F11" s="67" t="s">
        <v>20</v>
      </c>
      <c r="G11" s="68" t="s">
        <v>23</v>
      </c>
      <c r="H11" s="48" t="s">
        <v>18</v>
      </c>
      <c r="I11" s="70" t="s">
        <v>19</v>
      </c>
    </row>
    <row r="12" spans="1:9">
      <c r="B12" s="75"/>
      <c r="C12" s="76">
        <v>1</v>
      </c>
      <c r="D12" s="44"/>
      <c r="E12" s="44"/>
      <c r="F12" s="295">
        <v>7.1</v>
      </c>
      <c r="G12" s="50">
        <v>1</v>
      </c>
      <c r="H12" s="55" t="e">
        <f>IF(#REF!=1,1,IF(#REF!=7,7,0))</f>
        <v>#REF!</v>
      </c>
      <c r="I12" s="290" t="e">
        <f>MAX(#REF!)</f>
        <v>#REF!</v>
      </c>
    </row>
    <row r="13" spans="1:9">
      <c r="B13" s="71">
        <v>1</v>
      </c>
      <c r="C13" s="73">
        <v>2</v>
      </c>
      <c r="D13" s="30"/>
      <c r="E13" s="30"/>
      <c r="F13" s="296"/>
      <c r="G13" s="51">
        <v>2</v>
      </c>
      <c r="H13" s="56" t="e">
        <f>IF(#REF!=1,1,IF(#REF!=7,7,0))</f>
        <v>#REF!</v>
      </c>
      <c r="I13" s="291"/>
    </row>
    <row r="14" spans="1:9">
      <c r="B14" s="71">
        <v>2</v>
      </c>
      <c r="C14" s="73">
        <v>3</v>
      </c>
      <c r="D14" s="30"/>
      <c r="E14" s="30"/>
      <c r="F14" s="296"/>
      <c r="G14" s="51">
        <v>3</v>
      </c>
      <c r="H14" s="56" t="e">
        <f>IF(#REF!=1,1,IF(#REF!=7,7,0))</f>
        <v>#REF!</v>
      </c>
      <c r="I14" s="291"/>
    </row>
    <row r="15" spans="1:9">
      <c r="B15" s="71">
        <v>3</v>
      </c>
      <c r="C15" s="73">
        <v>4</v>
      </c>
      <c r="D15" s="30"/>
      <c r="E15" s="30"/>
      <c r="F15" s="296"/>
      <c r="G15" s="51">
        <v>4</v>
      </c>
      <c r="H15" s="56" t="e">
        <f>IF(#REF!=1,1,IF(#REF!=7,7,0))</f>
        <v>#REF!</v>
      </c>
      <c r="I15" s="291"/>
    </row>
    <row r="16" spans="1:9">
      <c r="B16" s="71">
        <v>4</v>
      </c>
      <c r="C16" s="73">
        <v>5</v>
      </c>
      <c r="D16" s="30"/>
      <c r="E16" s="30"/>
      <c r="F16" s="296"/>
      <c r="G16" s="51">
        <v>5</v>
      </c>
      <c r="H16" s="56" t="e">
        <f>IF(#REF!=1,1,IF(#REF!=7,7,0))</f>
        <v>#REF!</v>
      </c>
      <c r="I16" s="291"/>
    </row>
    <row r="17" spans="1:9" ht="13.5" thickBot="1">
      <c r="B17" s="71">
        <v>5</v>
      </c>
      <c r="C17" s="73">
        <v>6</v>
      </c>
      <c r="D17" s="30"/>
      <c r="E17" s="30"/>
      <c r="F17" s="297"/>
      <c r="G17" s="63" t="s">
        <v>21</v>
      </c>
      <c r="H17" s="64" t="e">
        <f>IF(SUM(H12:H16)=35,1,IF(COUNTIF(H12:H16,"=1"),"branco",0))</f>
        <v>#REF!</v>
      </c>
      <c r="I17" s="292"/>
    </row>
    <row r="18" spans="1:9" ht="13.5" thickBot="1">
      <c r="B18" s="72" t="s">
        <v>7</v>
      </c>
      <c r="C18" s="74">
        <v>7</v>
      </c>
      <c r="D18" s="30"/>
      <c r="E18" s="30"/>
      <c r="F18" s="295">
        <v>7.2</v>
      </c>
      <c r="G18" s="50">
        <v>1</v>
      </c>
      <c r="H18" s="55" t="e">
        <f>IF(#REF!=1,1,IF(#REF!=7,7,0))</f>
        <v>#REF!</v>
      </c>
      <c r="I18" s="290" t="e">
        <f>MAX(#REF!)</f>
        <v>#REF!</v>
      </c>
    </row>
    <row r="19" spans="1:9">
      <c r="B19" s="32"/>
      <c r="C19" s="30"/>
      <c r="E19" s="30"/>
      <c r="F19" s="296"/>
      <c r="G19" s="51">
        <v>2</v>
      </c>
      <c r="H19" s="56" t="e">
        <f>IF(#REF!=1,1,IF(#REF!=7,7,0))</f>
        <v>#REF!</v>
      </c>
      <c r="I19" s="291"/>
    </row>
    <row r="20" spans="1:9" ht="15.75">
      <c r="A20" s="21"/>
      <c r="B20" s="25"/>
      <c r="F20" s="296"/>
      <c r="G20" s="51">
        <v>3</v>
      </c>
      <c r="H20" s="56" t="e">
        <f>IF(#REF!=1,1,IF(#REF!=7,7,0))</f>
        <v>#REF!</v>
      </c>
      <c r="I20" s="291"/>
    </row>
    <row r="21" spans="1:9" ht="15.75">
      <c r="A21" s="21"/>
      <c r="B21" s="25"/>
      <c r="F21" s="296"/>
      <c r="G21" s="51">
        <v>4</v>
      </c>
      <c r="H21" s="56" t="e">
        <f>IF(#REF!=1,1,IF(#REF!=7,7,0))</f>
        <v>#REF!</v>
      </c>
      <c r="I21" s="291"/>
    </row>
    <row r="22" spans="1:9" ht="15.75">
      <c r="A22" s="21"/>
      <c r="B22" s="25"/>
      <c r="F22" s="296"/>
      <c r="G22" s="51">
        <v>5</v>
      </c>
      <c r="H22" s="56" t="e">
        <f>IF(#REF!=1,1,IF(#REF!=7,7,0))</f>
        <v>#REF!</v>
      </c>
      <c r="I22" s="291"/>
    </row>
    <row r="23" spans="1:9" ht="16.5" thickBot="1">
      <c r="A23" s="21"/>
      <c r="B23" s="25"/>
      <c r="F23" s="297"/>
      <c r="G23" s="63" t="s">
        <v>21</v>
      </c>
      <c r="H23" s="64" t="e">
        <f>IF(SUM(H18:H22)=35,1,IF(COUNTIF(H18:H22,"=1"),"branco",0))</f>
        <v>#REF!</v>
      </c>
      <c r="I23" s="292"/>
    </row>
    <row r="24" spans="1:9" ht="15.75">
      <c r="A24" s="21"/>
      <c r="B24" s="25"/>
      <c r="F24" s="59">
        <v>7.3</v>
      </c>
      <c r="G24" s="60">
        <v>1</v>
      </c>
      <c r="H24" s="61" t="e">
        <f>IF(#REF!=1,"branco",IF(#REF!=7,1,0))</f>
        <v>#REF!</v>
      </c>
      <c r="I24" s="62" t="e">
        <f>IF(#REF!=1,0,IF(#REF!=7,0,#REF!-1))</f>
        <v>#REF!</v>
      </c>
    </row>
    <row r="25" spans="1:9" ht="15.75">
      <c r="A25" s="21"/>
      <c r="B25" s="25"/>
      <c r="F25" s="46">
        <v>7.4</v>
      </c>
      <c r="G25" s="51">
        <v>1</v>
      </c>
      <c r="H25" s="57" t="e">
        <f>IF(#REF!=1,"branco",IF(#REF!=7,1,0))</f>
        <v>#REF!</v>
      </c>
      <c r="I25" s="53" t="e">
        <f>IF(#REF!=1,0,IF(#REF!=7,0,#REF!-1))</f>
        <v>#REF!</v>
      </c>
    </row>
    <row r="26" spans="1:9" ht="15.75">
      <c r="A26" s="21"/>
      <c r="B26" s="25"/>
      <c r="F26" s="46">
        <v>7.5</v>
      </c>
      <c r="G26" s="51">
        <v>1</v>
      </c>
      <c r="H26" s="57" t="e">
        <f>IF(#REF!=1,"branco",IF(#REF!=7,1,0))</f>
        <v>#REF!</v>
      </c>
      <c r="I26" s="53" t="e">
        <f>IF(#REF!=1,0,IF(#REF!=7,0,#REF!-1))</f>
        <v>#REF!</v>
      </c>
    </row>
    <row r="27" spans="1:9" ht="16.5" thickBot="1">
      <c r="A27" s="21"/>
      <c r="B27" s="25"/>
      <c r="F27" s="49">
        <v>7.6</v>
      </c>
      <c r="G27" s="52">
        <v>1</v>
      </c>
      <c r="H27" s="58" t="e">
        <f>IF(#REF!=1,"branco",IF(#REF!=7,1,0))</f>
        <v>#REF!</v>
      </c>
      <c r="I27" s="54" t="e">
        <f>IF(#REF!=1,0,IF(#REF!=7,0,#REF!-1))</f>
        <v>#REF!</v>
      </c>
    </row>
    <row r="28" spans="1:9" ht="16.5" thickBot="1">
      <c r="A28" s="21"/>
      <c r="B28" s="25"/>
      <c r="F28" s="298" t="s">
        <v>24</v>
      </c>
      <c r="G28" s="299"/>
      <c r="H28" s="65" t="e">
        <f>IF(COUNTIF(H12:H27,"=branco"),"branco",SUM(H17,H23,H24,H25,H26,H27))</f>
        <v>#REF!</v>
      </c>
      <c r="I28" s="66" t="e">
        <f>IF(H28="branco",0,SUM(I12:I27))</f>
        <v>#REF!</v>
      </c>
    </row>
    <row r="29" spans="1:9" ht="16.5" thickBot="1">
      <c r="A29" s="21"/>
      <c r="B29" s="25"/>
      <c r="F29" s="293" t="s">
        <v>22</v>
      </c>
      <c r="G29" s="294"/>
      <c r="H29" s="294"/>
      <c r="I29" s="47" t="e">
        <f>IF(H28="branco","Branco",(I28/(6-H28)))</f>
        <v>#REF!</v>
      </c>
    </row>
    <row r="30" spans="1:9" ht="15.75">
      <c r="A30" s="21"/>
      <c r="B30" s="25"/>
      <c r="F30" s="30"/>
    </row>
    <row r="33" spans="1:10" ht="13.5" thickBot="1">
      <c r="A33" s="29" t="s">
        <v>13</v>
      </c>
      <c r="B33" s="25"/>
    </row>
    <row r="34" spans="1:10" ht="26.25" thickBot="1">
      <c r="B34" s="77" t="s">
        <v>10</v>
      </c>
      <c r="C34" s="84" t="s">
        <v>11</v>
      </c>
      <c r="E34" s="77" t="s">
        <v>15</v>
      </c>
      <c r="F34" s="84" t="s">
        <v>11</v>
      </c>
    </row>
    <row r="35" spans="1:10">
      <c r="B35" s="83"/>
      <c r="C35" s="82">
        <v>1</v>
      </c>
      <c r="D35" s="92" t="s">
        <v>28</v>
      </c>
      <c r="E35" s="75"/>
      <c r="F35" s="86">
        <v>1</v>
      </c>
      <c r="G35" s="92" t="s">
        <v>28</v>
      </c>
    </row>
    <row r="36" spans="1:10">
      <c r="B36" s="71" t="s">
        <v>5</v>
      </c>
      <c r="C36" s="73">
        <v>2</v>
      </c>
      <c r="D36" s="93">
        <v>1</v>
      </c>
      <c r="E36" s="73" t="s">
        <v>33</v>
      </c>
      <c r="F36" s="85">
        <v>2</v>
      </c>
      <c r="G36" s="93">
        <v>1</v>
      </c>
    </row>
    <row r="37" spans="1:10" ht="13.5" thickBot="1">
      <c r="B37" s="72" t="s">
        <v>6</v>
      </c>
      <c r="C37" s="74">
        <v>3</v>
      </c>
      <c r="D37" s="42" t="s">
        <v>29</v>
      </c>
      <c r="E37" s="73" t="s">
        <v>34</v>
      </c>
      <c r="F37" s="85">
        <v>3</v>
      </c>
      <c r="G37" s="95">
        <v>0.7</v>
      </c>
    </row>
    <row r="38" spans="1:10">
      <c r="B38" s="25"/>
      <c r="E38" s="73" t="s">
        <v>35</v>
      </c>
      <c r="F38" s="85">
        <v>4</v>
      </c>
      <c r="G38" s="95">
        <v>0.5</v>
      </c>
    </row>
    <row r="39" spans="1:10" ht="13.5" thickBot="1">
      <c r="B39" s="25"/>
      <c r="E39" s="74" t="s">
        <v>17</v>
      </c>
      <c r="F39" s="112">
        <v>5</v>
      </c>
      <c r="G39" s="95">
        <v>0</v>
      </c>
    </row>
    <row r="40" spans="1:10">
      <c r="B40" s="25"/>
      <c r="E40" s="30"/>
      <c r="F40" s="94"/>
      <c r="G40" s="30"/>
      <c r="H40" s="30"/>
      <c r="I40" s="30"/>
      <c r="J40" s="30"/>
    </row>
    <row r="41" spans="1:10">
      <c r="B41" s="25"/>
      <c r="E41" s="30"/>
      <c r="F41" s="30"/>
      <c r="G41" s="30"/>
      <c r="H41" s="30"/>
      <c r="I41" s="30"/>
      <c r="J41" s="30"/>
    </row>
    <row r="42" spans="1:10" ht="13.5" thickBot="1">
      <c r="A42" s="29" t="s">
        <v>14</v>
      </c>
      <c r="B42" s="25"/>
      <c r="F42" s="30"/>
      <c r="G42" s="30"/>
      <c r="H42" s="30"/>
      <c r="I42" s="30"/>
      <c r="J42" s="30"/>
    </row>
    <row r="43" spans="1:10" ht="26.25" thickBot="1">
      <c r="B43" s="77" t="s">
        <v>31</v>
      </c>
      <c r="C43" s="84" t="s">
        <v>11</v>
      </c>
      <c r="E43" s="77" t="s">
        <v>30</v>
      </c>
      <c r="F43" s="84" t="s">
        <v>11</v>
      </c>
      <c r="G43" s="30"/>
      <c r="H43" s="30"/>
      <c r="I43" s="30"/>
    </row>
    <row r="44" spans="1:10">
      <c r="B44" s="83"/>
      <c r="C44" s="82">
        <v>1</v>
      </c>
      <c r="D44" s="92" t="s">
        <v>28</v>
      </c>
      <c r="E44" s="75"/>
      <c r="F44" s="86">
        <v>1</v>
      </c>
      <c r="G44" s="92" t="s">
        <v>28</v>
      </c>
      <c r="H44" s="30"/>
      <c r="I44" s="30"/>
    </row>
    <row r="45" spans="1:10">
      <c r="B45" s="71" t="s">
        <v>5</v>
      </c>
      <c r="C45" s="73">
        <v>2</v>
      </c>
      <c r="D45" s="93">
        <v>1</v>
      </c>
      <c r="E45" s="73" t="s">
        <v>33</v>
      </c>
      <c r="F45" s="85">
        <v>2</v>
      </c>
      <c r="G45" s="93">
        <v>1</v>
      </c>
      <c r="H45" s="30"/>
      <c r="I45" s="30"/>
    </row>
    <row r="46" spans="1:10" ht="13.5" thickBot="1">
      <c r="B46" s="72" t="s">
        <v>6</v>
      </c>
      <c r="C46" s="74">
        <v>3</v>
      </c>
      <c r="D46" s="42" t="s">
        <v>29</v>
      </c>
      <c r="E46" s="73" t="s">
        <v>34</v>
      </c>
      <c r="F46" s="85">
        <v>3</v>
      </c>
      <c r="G46" s="95">
        <v>0.7</v>
      </c>
      <c r="H46" s="30"/>
      <c r="I46" s="30"/>
    </row>
    <row r="47" spans="1:10">
      <c r="B47" s="31"/>
      <c r="E47" s="73" t="s">
        <v>35</v>
      </c>
      <c r="F47" s="85">
        <v>4</v>
      </c>
      <c r="G47" s="95">
        <v>0.5</v>
      </c>
      <c r="H47" s="30"/>
      <c r="I47" s="30"/>
    </row>
    <row r="48" spans="1:10" ht="13.5" thickBot="1">
      <c r="B48" s="31"/>
      <c r="E48" s="74" t="s">
        <v>17</v>
      </c>
      <c r="F48" s="112">
        <v>5</v>
      </c>
      <c r="G48" s="95">
        <v>0</v>
      </c>
      <c r="H48" s="30"/>
      <c r="I48" s="30"/>
    </row>
    <row r="49" spans="1:9">
      <c r="B49" s="31"/>
      <c r="E49" s="30"/>
      <c r="F49" s="94"/>
      <c r="G49" s="30"/>
      <c r="H49" s="30"/>
      <c r="I49" s="30"/>
    </row>
    <row r="50" spans="1:9" ht="13.5" thickBot="1">
      <c r="A50" s="29" t="s">
        <v>43</v>
      </c>
      <c r="B50" s="31"/>
      <c r="G50" s="30"/>
      <c r="H50" s="30"/>
      <c r="I50" s="30"/>
    </row>
    <row r="51" spans="1:9" ht="26.25" thickBot="1">
      <c r="B51" s="81" t="s">
        <v>32</v>
      </c>
      <c r="C51" s="84" t="s">
        <v>11</v>
      </c>
      <c r="E51" s="77" t="s">
        <v>36</v>
      </c>
      <c r="F51" s="84" t="s">
        <v>11</v>
      </c>
      <c r="G51" s="30"/>
      <c r="H51" s="30"/>
      <c r="I51" s="30"/>
    </row>
    <row r="52" spans="1:9">
      <c r="B52" s="80"/>
      <c r="C52" s="82">
        <v>1</v>
      </c>
      <c r="E52" s="75"/>
      <c r="F52" s="86">
        <v>1</v>
      </c>
      <c r="G52" s="92" t="s">
        <v>28</v>
      </c>
      <c r="H52" s="30"/>
      <c r="I52" s="30"/>
    </row>
    <row r="53" spans="1:9">
      <c r="B53" s="78" t="s">
        <v>5</v>
      </c>
      <c r="C53" s="73">
        <v>2</v>
      </c>
      <c r="E53" s="73" t="s">
        <v>33</v>
      </c>
      <c r="F53" s="85">
        <v>2</v>
      </c>
      <c r="G53" s="93">
        <v>1</v>
      </c>
      <c r="H53" s="30"/>
      <c r="I53" s="30"/>
    </row>
    <row r="54" spans="1:9" ht="13.5" thickBot="1">
      <c r="B54" s="79" t="s">
        <v>6</v>
      </c>
      <c r="C54" s="74">
        <v>3</v>
      </c>
      <c r="E54" s="73" t="s">
        <v>34</v>
      </c>
      <c r="F54" s="85">
        <v>3</v>
      </c>
      <c r="G54" s="95">
        <v>0.7</v>
      </c>
      <c r="H54" s="30"/>
      <c r="I54" s="30"/>
    </row>
    <row r="55" spans="1:9">
      <c r="B55" s="31"/>
      <c r="E55" s="73" t="s">
        <v>35</v>
      </c>
      <c r="F55" s="85">
        <v>4</v>
      </c>
      <c r="G55" s="95">
        <v>0.5</v>
      </c>
      <c r="H55" s="30"/>
      <c r="I55" s="30"/>
    </row>
    <row r="56" spans="1:9" ht="13.5" thickBot="1">
      <c r="A56" s="109"/>
      <c r="B56" s="31"/>
      <c r="C56" s="25"/>
      <c r="E56" s="74" t="s">
        <v>17</v>
      </c>
      <c r="F56" s="112">
        <v>5</v>
      </c>
      <c r="G56" s="95">
        <v>0</v>
      </c>
      <c r="H56" s="30"/>
      <c r="I56" s="30"/>
    </row>
    <row r="57" spans="1:9">
      <c r="A57" s="25"/>
      <c r="B57" s="110"/>
      <c r="C57" s="111"/>
      <c r="E57" s="30"/>
      <c r="F57" s="30"/>
      <c r="G57" s="30"/>
      <c r="H57" s="30"/>
      <c r="I57" s="30"/>
    </row>
    <row r="58" spans="1:9">
      <c r="A58" s="25"/>
      <c r="B58" s="110"/>
      <c r="C58" s="44"/>
      <c r="E58" s="30"/>
      <c r="F58" s="30"/>
      <c r="G58" s="30"/>
      <c r="H58" s="30"/>
      <c r="I58" s="30"/>
    </row>
    <row r="59" spans="1:9">
      <c r="A59" s="25"/>
      <c r="B59" s="32"/>
      <c r="C59" s="30"/>
      <c r="E59" s="30"/>
      <c r="F59" s="30"/>
      <c r="G59" s="30"/>
      <c r="H59" s="30"/>
      <c r="I59" s="30"/>
    </row>
    <row r="60" spans="1:9">
      <c r="A60" s="25"/>
      <c r="B60" s="32"/>
      <c r="C60" s="30"/>
      <c r="E60" s="30"/>
      <c r="F60" s="30"/>
      <c r="G60" s="30"/>
      <c r="H60" s="30"/>
      <c r="I60" s="30"/>
    </row>
    <row r="61" spans="1:9">
      <c r="A61" s="25"/>
      <c r="B61" s="32"/>
      <c r="C61" s="30"/>
      <c r="E61" s="30"/>
      <c r="F61" s="30"/>
      <c r="G61" s="30"/>
      <c r="H61" s="30"/>
      <c r="I61" s="30"/>
    </row>
    <row r="62" spans="1:9">
      <c r="A62" s="25"/>
      <c r="B62" s="32"/>
      <c r="C62" s="30"/>
      <c r="E62" s="30"/>
      <c r="F62" s="30"/>
      <c r="G62" s="30"/>
      <c r="H62" s="30"/>
      <c r="I62" s="30"/>
    </row>
    <row r="63" spans="1:9">
      <c r="A63" s="25"/>
      <c r="B63" s="25"/>
      <c r="C63" s="25"/>
    </row>
  </sheetData>
  <customSheetViews>
    <customSheetView guid="{E0983526-BFCA-4E2F-AA15-24247978BF12}" showGridLines="0" showRuler="0">
      <selection activeCell="C6" sqref="C6"/>
      <pageMargins left="0.78740157499999996" right="0.78740157499999996" top="0.984251969" bottom="0.984251969" header="0.49212598499999999" footer="0.49212598499999999"/>
      <pageSetup orientation="portrait" horizontalDpi="4294967293" verticalDpi="0" r:id="rId1"/>
      <headerFooter alignWithMargins="0"/>
    </customSheetView>
  </customSheetViews>
  <mergeCells count="6">
    <mergeCell ref="I12:I17"/>
    <mergeCell ref="I18:I23"/>
    <mergeCell ref="F29:H29"/>
    <mergeCell ref="F12:F17"/>
    <mergeCell ref="F18:F23"/>
    <mergeCell ref="F28:G28"/>
  </mergeCells>
  <phoneticPr fontId="0" type="noConversion"/>
  <pageMargins left="0" right="0" top="0" bottom="0" header="0" footer="0"/>
  <pageSetup scale="60" orientation="landscape" horizontalDpi="4294967293" verticalDpi="300" r:id="rId2"/>
  <headerFooter alignWithMargins="0"/>
  <customProperties>
    <customPr name="_pios_id" r:id="rId3"/>
  </customProperties>
  <legacy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6"/>
  <dimension ref="A1:AM69"/>
  <sheetViews>
    <sheetView showGridLines="0" view="pageBreakPreview" zoomScale="70" zoomScaleNormal="130" zoomScaleSheetLayoutView="70" workbookViewId="0">
      <selection sqref="A1:XFD1048576"/>
    </sheetView>
  </sheetViews>
  <sheetFormatPr defaultRowHeight="12.75"/>
  <cols>
    <col min="1" max="1" width="2.28515625" style="13" customWidth="1"/>
    <col min="2" max="2" width="6.7109375" style="5" customWidth="1"/>
    <col min="3" max="3" width="19.7109375" style="5" customWidth="1"/>
    <col min="4" max="4" width="23.140625" style="5" customWidth="1"/>
    <col min="5" max="5" width="19.140625" style="5" customWidth="1"/>
    <col min="6" max="7" width="5.7109375" style="5" customWidth="1"/>
    <col min="8" max="8" width="11.28515625" style="5" customWidth="1"/>
    <col min="9" max="9" width="7.140625" style="5" customWidth="1"/>
    <col min="10" max="10" width="8" style="5" customWidth="1"/>
    <col min="11" max="11" width="13.28515625" style="13" customWidth="1"/>
    <col min="12" max="12" width="6.28515625" style="5" customWidth="1"/>
    <col min="13" max="13" width="15.28515625" style="38" bestFit="1" customWidth="1"/>
    <col min="14" max="14" width="9.7109375" style="5" customWidth="1"/>
    <col min="15" max="16" width="9.140625" style="5"/>
    <col min="17" max="39" width="9.140625" style="123"/>
    <col min="40" max="16384" width="9.140625" style="5"/>
  </cols>
  <sheetData>
    <row r="1" spans="1:39" s="13" customFormat="1" ht="20.25" customHeight="1">
      <c r="J1"/>
      <c r="M1" s="37"/>
      <c r="Q1" s="101"/>
      <c r="R1" s="101"/>
      <c r="S1" s="101"/>
      <c r="T1" s="101"/>
      <c r="U1" s="101"/>
      <c r="V1" s="101"/>
      <c r="W1" s="101"/>
      <c r="X1" s="101"/>
      <c r="Y1" s="101"/>
      <c r="Z1" s="101"/>
      <c r="AA1" s="101"/>
      <c r="AB1" s="101"/>
      <c r="AC1" s="101"/>
      <c r="AD1" s="101"/>
      <c r="AE1" s="101"/>
      <c r="AF1" s="101"/>
      <c r="AG1" s="101"/>
      <c r="AH1" s="101"/>
      <c r="AI1" s="101"/>
      <c r="AJ1" s="101"/>
      <c r="AK1" s="101"/>
      <c r="AL1" s="101"/>
      <c r="AM1" s="101"/>
    </row>
    <row r="2" spans="1:39" ht="42.75" customHeight="1">
      <c r="B2" s="362"/>
      <c r="C2" s="363"/>
      <c r="D2" s="363"/>
      <c r="E2" s="363"/>
      <c r="F2" s="363"/>
      <c r="G2" s="363"/>
      <c r="H2" s="363"/>
      <c r="I2" s="363"/>
      <c r="J2" s="17"/>
      <c r="K2" s="26"/>
      <c r="Z2" s="123" t="s">
        <v>5</v>
      </c>
    </row>
    <row r="3" spans="1:39" ht="14.25" customHeight="1">
      <c r="B3" s="224" t="s">
        <v>172</v>
      </c>
      <c r="C3" s="229"/>
      <c r="D3" s="229"/>
      <c r="E3" s="229"/>
      <c r="F3" s="229"/>
      <c r="G3" s="229"/>
      <c r="H3" s="229"/>
      <c r="I3" s="229"/>
      <c r="J3" s="230"/>
      <c r="K3" s="231"/>
    </row>
    <row r="4" spans="1:39" ht="14.25" customHeight="1">
      <c r="B4" s="220"/>
      <c r="C4" s="221"/>
      <c r="D4" s="221"/>
      <c r="E4" s="221"/>
      <c r="F4" s="221"/>
      <c r="G4" s="221"/>
      <c r="H4" s="221"/>
      <c r="I4" s="221"/>
      <c r="J4" s="17"/>
      <c r="K4" s="26"/>
    </row>
    <row r="5" spans="1:39" s="8" customFormat="1" ht="18" customHeight="1">
      <c r="A5" s="18"/>
      <c r="B5" s="345" t="s">
        <v>67</v>
      </c>
      <c r="C5" s="345"/>
      <c r="D5" s="345"/>
      <c r="E5" s="345"/>
      <c r="F5" s="345"/>
      <c r="G5" s="345"/>
      <c r="H5" s="345"/>
      <c r="I5" s="345"/>
      <c r="J5" s="345"/>
      <c r="K5" s="345"/>
      <c r="M5" s="39"/>
      <c r="Q5" s="184"/>
      <c r="R5" s="184"/>
      <c r="S5" s="184"/>
      <c r="T5" s="184"/>
      <c r="U5" s="184"/>
      <c r="V5" s="184"/>
      <c r="W5" s="184"/>
      <c r="X5" s="184"/>
      <c r="Y5" s="184"/>
      <c r="Z5" s="169" t="s">
        <v>6</v>
      </c>
      <c r="AA5" s="184"/>
      <c r="AB5" s="184"/>
      <c r="AC5" s="184"/>
      <c r="AD5" s="184"/>
      <c r="AE5" s="184"/>
      <c r="AF5" s="184"/>
      <c r="AG5" s="184"/>
      <c r="AH5" s="184"/>
      <c r="AI5" s="184"/>
      <c r="AJ5" s="184"/>
      <c r="AK5" s="184"/>
      <c r="AL5" s="184"/>
      <c r="AM5" s="184"/>
    </row>
    <row r="6" spans="1:39" s="133" customFormat="1" ht="30.75" customHeight="1">
      <c r="A6" s="128"/>
      <c r="B6" s="129" t="s">
        <v>121</v>
      </c>
      <c r="C6" s="130"/>
      <c r="D6" s="130"/>
      <c r="E6" s="130"/>
      <c r="F6" s="130"/>
      <c r="G6" s="130"/>
      <c r="H6" s="130"/>
      <c r="I6" s="131"/>
      <c r="J6" s="132"/>
      <c r="K6" s="131"/>
      <c r="M6" s="23"/>
      <c r="Q6" s="169"/>
      <c r="R6" s="169"/>
      <c r="S6" s="169"/>
      <c r="T6" s="169"/>
      <c r="U6" s="169"/>
      <c r="V6" s="169"/>
      <c r="W6" s="169"/>
      <c r="X6" s="169"/>
      <c r="Y6" s="169"/>
      <c r="AA6" s="169"/>
      <c r="AB6" s="169"/>
      <c r="AC6" s="169"/>
      <c r="AD6" s="169"/>
      <c r="AE6" s="169"/>
      <c r="AF6" s="169"/>
      <c r="AG6" s="169"/>
      <c r="AH6" s="169"/>
      <c r="AI6" s="169"/>
      <c r="AJ6" s="169"/>
      <c r="AK6" s="169"/>
      <c r="AL6" s="169"/>
      <c r="AM6" s="169"/>
    </row>
    <row r="7" spans="1:39" s="133" customFormat="1" ht="18.75" customHeight="1">
      <c r="A7" s="128"/>
      <c r="B7" s="134"/>
      <c r="C7" s="396">
        <f>'1. Informacion General'!K28</f>
        <v>0</v>
      </c>
      <c r="D7" s="397"/>
      <c r="E7" s="207" t="s">
        <v>37</v>
      </c>
      <c r="F7" s="206"/>
      <c r="G7" s="206"/>
      <c r="H7" s="206"/>
      <c r="I7" s="206"/>
      <c r="J7" s="206"/>
      <c r="K7" s="206"/>
      <c r="L7" s="128"/>
      <c r="M7" s="23"/>
      <c r="Q7" s="169"/>
      <c r="R7" s="169"/>
      <c r="S7" s="169"/>
      <c r="T7" s="169"/>
      <c r="U7" s="169"/>
      <c r="V7" s="169"/>
      <c r="W7" s="169"/>
      <c r="X7" s="169"/>
      <c r="Y7" s="169"/>
      <c r="Z7" s="169"/>
      <c r="AA7" s="169"/>
      <c r="AB7" s="169"/>
      <c r="AC7" s="169"/>
      <c r="AD7" s="169"/>
      <c r="AE7" s="169"/>
      <c r="AF7" s="169"/>
      <c r="AG7" s="169"/>
      <c r="AH7" s="169"/>
      <c r="AI7" s="169"/>
      <c r="AJ7" s="169"/>
      <c r="AK7" s="169"/>
      <c r="AL7" s="169"/>
      <c r="AM7" s="169"/>
    </row>
    <row r="8" spans="1:39" s="133" customFormat="1" ht="18.75" customHeight="1">
      <c r="A8" s="128"/>
      <c r="B8" s="134"/>
      <c r="C8" s="396">
        <f>'1. Informacion General'!K63</f>
        <v>0</v>
      </c>
      <c r="D8" s="397"/>
      <c r="E8" s="207" t="s">
        <v>38</v>
      </c>
      <c r="F8" s="414"/>
      <c r="G8" s="415"/>
      <c r="H8" s="415"/>
      <c r="I8" s="206"/>
      <c r="J8" s="206"/>
      <c r="K8" s="206"/>
      <c r="M8" s="23"/>
      <c r="Q8" s="169"/>
      <c r="R8" s="169"/>
      <c r="S8" s="169"/>
      <c r="T8" s="169"/>
      <c r="U8" s="169"/>
      <c r="V8" s="169"/>
      <c r="W8" s="169"/>
      <c r="X8" s="169"/>
      <c r="Y8" s="169"/>
      <c r="Z8" s="169"/>
      <c r="AA8" s="169"/>
      <c r="AB8" s="169"/>
      <c r="AC8" s="169"/>
      <c r="AD8" s="169"/>
      <c r="AE8" s="169"/>
      <c r="AF8" s="169"/>
      <c r="AG8" s="169"/>
      <c r="AH8" s="169"/>
      <c r="AI8" s="169"/>
      <c r="AJ8" s="169"/>
      <c r="AK8" s="169"/>
      <c r="AL8" s="169"/>
      <c r="AM8" s="169"/>
    </row>
    <row r="9" spans="1:39" s="133" customFormat="1" ht="18.75" customHeight="1">
      <c r="A9" s="128"/>
      <c r="B9" s="134"/>
      <c r="C9" s="396">
        <f>'1. Informacion General'!K74</f>
        <v>0</v>
      </c>
      <c r="D9" s="397"/>
      <c r="E9" s="207" t="s">
        <v>39</v>
      </c>
      <c r="F9" s="206"/>
      <c r="G9" s="206"/>
      <c r="H9" s="206"/>
      <c r="I9" s="206"/>
      <c r="J9" s="206"/>
      <c r="K9" s="206"/>
      <c r="M9" s="23"/>
      <c r="Q9" s="169"/>
      <c r="R9" s="169"/>
      <c r="S9" s="169"/>
      <c r="T9" s="169"/>
      <c r="U9" s="169"/>
      <c r="V9" s="169"/>
      <c r="W9" s="169"/>
      <c r="X9" s="169"/>
      <c r="Y9" s="169"/>
      <c r="Z9" s="169"/>
      <c r="AA9" s="169"/>
      <c r="AB9" s="169"/>
      <c r="AC9" s="169"/>
      <c r="AD9" s="169"/>
      <c r="AE9" s="169"/>
      <c r="AF9" s="169"/>
      <c r="AG9" s="169"/>
      <c r="AH9" s="169"/>
      <c r="AI9" s="169"/>
      <c r="AJ9" s="169"/>
      <c r="AK9" s="169"/>
      <c r="AL9" s="169"/>
      <c r="AM9" s="169"/>
    </row>
    <row r="10" spans="1:39" s="133" customFormat="1" ht="18.75" customHeight="1">
      <c r="A10" s="128"/>
      <c r="B10" s="134"/>
      <c r="C10" s="396">
        <f>'1. Informacion General'!K85</f>
        <v>0</v>
      </c>
      <c r="D10" s="397"/>
      <c r="E10" s="207" t="s">
        <v>40</v>
      </c>
      <c r="F10" s="206"/>
      <c r="G10" s="206"/>
      <c r="H10" s="206"/>
      <c r="I10" s="206"/>
      <c r="J10" s="206"/>
      <c r="K10" s="206"/>
      <c r="M10" s="23"/>
      <c r="Q10" s="169"/>
      <c r="R10" s="169"/>
      <c r="S10" s="169"/>
      <c r="T10" s="169"/>
      <c r="U10" s="169"/>
      <c r="V10" s="169"/>
      <c r="W10" s="169"/>
      <c r="X10" s="169"/>
      <c r="Y10" s="169"/>
      <c r="Z10" s="169"/>
      <c r="AA10" s="169"/>
      <c r="AB10" s="169"/>
      <c r="AC10" s="169"/>
      <c r="AD10" s="169"/>
      <c r="AE10" s="169"/>
      <c r="AF10" s="169"/>
      <c r="AG10" s="169"/>
      <c r="AH10" s="169"/>
      <c r="AI10" s="169"/>
      <c r="AJ10" s="169"/>
      <c r="AK10" s="169"/>
      <c r="AL10" s="169"/>
      <c r="AM10" s="169"/>
    </row>
    <row r="11" spans="1:39" s="133" customFormat="1" ht="18.75" customHeight="1">
      <c r="A11" s="128"/>
      <c r="B11" s="134"/>
      <c r="C11" s="396">
        <f>'1. Informacion General'!K96</f>
        <v>0</v>
      </c>
      <c r="D11" s="397"/>
      <c r="E11" s="207" t="s">
        <v>41</v>
      </c>
      <c r="F11" s="206"/>
      <c r="G11" s="206"/>
      <c r="H11" s="206"/>
      <c r="I11" s="206"/>
      <c r="J11" s="206"/>
      <c r="K11" s="206"/>
      <c r="M11" s="23"/>
      <c r="Q11" s="169"/>
      <c r="R11" s="169"/>
      <c r="S11" s="169"/>
      <c r="T11" s="169"/>
      <c r="U11" s="169"/>
      <c r="V11" s="169"/>
      <c r="W11" s="169"/>
      <c r="X11" s="169"/>
      <c r="Y11" s="169"/>
      <c r="Z11" s="169"/>
      <c r="AA11" s="169"/>
      <c r="AB11" s="169"/>
      <c r="AC11" s="169"/>
      <c r="AD11" s="169"/>
      <c r="AE11" s="169"/>
      <c r="AF11" s="169"/>
      <c r="AG11" s="169"/>
      <c r="AH11" s="169"/>
      <c r="AI11" s="169"/>
      <c r="AJ11" s="169"/>
      <c r="AK11" s="169"/>
      <c r="AL11" s="169"/>
      <c r="AM11" s="169"/>
    </row>
    <row r="12" spans="1:39" s="9" customFormat="1" ht="27" customHeight="1">
      <c r="A12" s="15"/>
      <c r="B12" s="410" t="str">
        <f>IF(K14="Sim","Siguiente parte del cuestionario - Adjuntar el certificado",IF(K14="Não","Por favor, responda las preguntas a continuación",""))</f>
        <v>Por favor, responda las preguntas a continuación</v>
      </c>
      <c r="C12" s="410"/>
      <c r="D12" s="410"/>
      <c r="E12" s="410"/>
      <c r="F12" s="410"/>
      <c r="G12" s="410"/>
      <c r="H12" s="410"/>
      <c r="I12" s="410"/>
      <c r="J12" s="410"/>
      <c r="K12" s="410"/>
      <c r="L12" s="15"/>
      <c r="M12" s="15"/>
      <c r="Q12" s="185"/>
      <c r="R12" s="185"/>
      <c r="S12" s="185"/>
      <c r="T12" s="185"/>
      <c r="U12" s="185"/>
      <c r="V12" s="185"/>
      <c r="W12" s="185"/>
      <c r="X12" s="185"/>
      <c r="Y12" s="185"/>
      <c r="Z12" s="185"/>
      <c r="AA12" s="185"/>
      <c r="AB12" s="185"/>
      <c r="AC12" s="185"/>
      <c r="AD12" s="185"/>
      <c r="AE12" s="185"/>
      <c r="AF12" s="185"/>
      <c r="AG12" s="185"/>
      <c r="AH12" s="185"/>
      <c r="AI12" s="185"/>
      <c r="AJ12" s="185"/>
      <c r="AK12" s="185"/>
      <c r="AL12" s="185"/>
      <c r="AM12" s="185"/>
    </row>
    <row r="13" spans="1:39" s="9" customFormat="1" ht="27" customHeight="1">
      <c r="A13" s="15"/>
      <c r="B13" s="410"/>
      <c r="C13" s="410"/>
      <c r="D13" s="410"/>
      <c r="E13" s="410"/>
      <c r="F13" s="410"/>
      <c r="G13" s="410"/>
      <c r="H13" s="410"/>
      <c r="I13" s="410"/>
      <c r="J13" s="410"/>
      <c r="K13" s="410" t="s">
        <v>6</v>
      </c>
      <c r="L13" s="15"/>
      <c r="M13" s="15"/>
      <c r="Q13" s="185"/>
      <c r="R13" s="185"/>
      <c r="S13" s="185"/>
      <c r="T13" s="185"/>
      <c r="U13" s="185"/>
      <c r="V13" s="185"/>
      <c r="W13" s="185"/>
      <c r="X13" s="185"/>
      <c r="Y13" s="185"/>
      <c r="Z13" s="185"/>
      <c r="AA13" s="185"/>
      <c r="AB13" s="185"/>
      <c r="AC13" s="185"/>
      <c r="AD13" s="185"/>
      <c r="AE13" s="185"/>
      <c r="AF13" s="185"/>
      <c r="AG13" s="185"/>
      <c r="AH13" s="185"/>
      <c r="AI13" s="185"/>
      <c r="AJ13" s="185"/>
      <c r="AK13" s="185"/>
      <c r="AL13" s="185"/>
      <c r="AM13" s="185"/>
    </row>
    <row r="14" spans="1:39" ht="18.95" customHeight="1">
      <c r="B14" s="232" t="s">
        <v>173</v>
      </c>
      <c r="C14" s="385" t="s">
        <v>122</v>
      </c>
      <c r="D14" s="385"/>
      <c r="E14" s="385"/>
      <c r="F14" s="385"/>
      <c r="G14" s="385"/>
      <c r="H14" s="385"/>
      <c r="I14" s="385"/>
      <c r="J14" s="385"/>
      <c r="K14" s="135" t="s">
        <v>6</v>
      </c>
      <c r="L14" s="13"/>
      <c r="M14" s="37"/>
    </row>
    <row r="15" spans="1:39" ht="18.95" customHeight="1">
      <c r="B15" s="1"/>
      <c r="C15" s="408" t="s">
        <v>123</v>
      </c>
      <c r="D15" s="409"/>
      <c r="E15" s="409"/>
      <c r="F15" s="409"/>
      <c r="G15" s="409"/>
      <c r="H15" s="409"/>
      <c r="I15" s="409"/>
      <c r="J15" s="409"/>
      <c r="K15" s="126"/>
      <c r="L15" s="13"/>
      <c r="M15" s="37"/>
    </row>
    <row r="16" spans="1:39" ht="18.95" customHeight="1">
      <c r="B16" s="1"/>
      <c r="C16" s="114"/>
      <c r="D16" s="115"/>
      <c r="E16" s="115"/>
      <c r="F16" s="115"/>
      <c r="G16" s="115"/>
      <c r="H16" s="115"/>
      <c r="I16" s="115"/>
      <c r="J16" s="115"/>
      <c r="K16" s="126"/>
      <c r="L16" s="13"/>
      <c r="M16" s="37"/>
    </row>
    <row r="17" spans="1:39" ht="18.95" customHeight="1">
      <c r="B17" s="1"/>
      <c r="C17" s="217" t="s">
        <v>124</v>
      </c>
      <c r="D17" s="164" t="s">
        <v>125</v>
      </c>
      <c r="E17" s="164" t="s">
        <v>126</v>
      </c>
      <c r="F17" s="405" t="s">
        <v>127</v>
      </c>
      <c r="G17" s="406"/>
      <c r="H17" s="407"/>
      <c r="I17" s="115"/>
      <c r="J17" s="115"/>
      <c r="K17" s="126"/>
      <c r="L17" s="13"/>
      <c r="M17" s="37"/>
    </row>
    <row r="18" spans="1:39" s="6" customFormat="1" ht="18.95" customHeight="1">
      <c r="A18" s="12"/>
      <c r="B18" s="4"/>
      <c r="C18" s="136" t="s">
        <v>1</v>
      </c>
      <c r="D18" s="199"/>
      <c r="E18" s="215"/>
      <c r="F18" s="357"/>
      <c r="G18" s="358"/>
      <c r="H18" s="359"/>
      <c r="I18" s="344"/>
      <c r="J18" s="344"/>
      <c r="K18" s="90"/>
      <c r="L18" s="12"/>
      <c r="M18" s="127"/>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row>
    <row r="19" spans="1:39" s="6" customFormat="1" ht="21" customHeight="1">
      <c r="A19" s="12"/>
      <c r="B19" s="4"/>
      <c r="C19" s="137" t="s">
        <v>2</v>
      </c>
      <c r="D19" s="199"/>
      <c r="E19" s="168"/>
      <c r="F19" s="357"/>
      <c r="G19" s="358"/>
      <c r="H19" s="359"/>
      <c r="I19" s="90"/>
      <c r="J19" s="90"/>
      <c r="K19" s="90"/>
      <c r="L19" s="12"/>
      <c r="M19" s="127"/>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row>
    <row r="20" spans="1:39" s="6" customFormat="1" ht="21" customHeight="1">
      <c r="A20" s="12"/>
      <c r="B20" s="4"/>
      <c r="C20" s="138" t="s">
        <v>27</v>
      </c>
      <c r="D20" s="199"/>
      <c r="E20" s="168"/>
      <c r="F20" s="357"/>
      <c r="G20" s="358"/>
      <c r="H20" s="359"/>
      <c r="I20" s="90"/>
      <c r="J20" s="90"/>
      <c r="K20" s="90"/>
      <c r="L20" s="12"/>
      <c r="M20" s="127"/>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6"/>
    </row>
    <row r="21" spans="1:39" s="6" customFormat="1" ht="21" customHeight="1">
      <c r="A21" s="12"/>
      <c r="B21" s="4"/>
      <c r="C21" s="138" t="s">
        <v>44</v>
      </c>
      <c r="D21" s="199"/>
      <c r="E21" s="168"/>
      <c r="F21" s="357"/>
      <c r="G21" s="358"/>
      <c r="H21" s="359"/>
      <c r="I21" s="90"/>
      <c r="J21" s="90"/>
      <c r="K21" s="90"/>
      <c r="M21" s="40"/>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row>
    <row r="22" spans="1:39" s="6" customFormat="1" ht="21" customHeight="1">
      <c r="A22" s="12"/>
      <c r="B22" s="4"/>
      <c r="C22" s="218" t="s">
        <v>45</v>
      </c>
      <c r="D22" s="200"/>
      <c r="E22" s="196"/>
      <c r="F22" s="402"/>
      <c r="G22" s="403"/>
      <c r="H22" s="404"/>
      <c r="I22" s="90"/>
      <c r="J22" s="90"/>
      <c r="K22" s="90"/>
      <c r="M22" s="40"/>
      <c r="Q22" s="186"/>
      <c r="R22" s="186"/>
      <c r="S22" s="186"/>
      <c r="T22" s="186"/>
      <c r="U22" s="186"/>
      <c r="V22" s="186"/>
      <c r="W22" s="186"/>
      <c r="X22" s="186"/>
      <c r="Y22" s="186"/>
      <c r="Z22" s="186"/>
      <c r="AA22" s="186"/>
      <c r="AB22" s="186"/>
      <c r="AC22" s="186"/>
      <c r="AD22" s="186"/>
      <c r="AE22" s="186"/>
      <c r="AF22" s="186"/>
      <c r="AG22" s="186"/>
      <c r="AH22" s="186"/>
      <c r="AI22" s="186"/>
      <c r="AJ22" s="186"/>
      <c r="AK22" s="186"/>
      <c r="AL22" s="186"/>
      <c r="AM22" s="186"/>
    </row>
    <row r="23" spans="1:39" s="6" customFormat="1" ht="21" customHeight="1">
      <c r="A23" s="12"/>
      <c r="B23" s="4"/>
      <c r="C23" s="219" t="s">
        <v>130</v>
      </c>
      <c r="D23" s="199"/>
      <c r="E23" s="168"/>
      <c r="F23" s="357"/>
      <c r="G23" s="358"/>
      <c r="H23" s="359"/>
      <c r="I23" s="90"/>
      <c r="J23" s="90"/>
      <c r="K23" s="90"/>
      <c r="M23" s="40"/>
      <c r="Q23" s="186"/>
      <c r="R23" s="186"/>
      <c r="S23" s="186"/>
      <c r="T23" s="186"/>
      <c r="U23" s="186"/>
      <c r="V23" s="186"/>
      <c r="W23" s="186"/>
      <c r="X23" s="186"/>
      <c r="Y23" s="186"/>
      <c r="Z23" s="186"/>
      <c r="AA23" s="186"/>
      <c r="AB23" s="186"/>
      <c r="AC23" s="186"/>
      <c r="AD23" s="186"/>
      <c r="AE23" s="186"/>
      <c r="AF23" s="186"/>
      <c r="AG23" s="186"/>
      <c r="AH23" s="186"/>
      <c r="AI23" s="186"/>
      <c r="AJ23" s="186"/>
      <c r="AK23" s="186"/>
      <c r="AL23" s="186"/>
      <c r="AM23" s="186"/>
    </row>
    <row r="24" spans="1:39" s="6" customFormat="1" ht="21" customHeight="1">
      <c r="A24" s="12"/>
      <c r="B24" s="4"/>
      <c r="C24" s="137" t="s">
        <v>56</v>
      </c>
      <c r="D24" s="199"/>
      <c r="E24" s="168"/>
      <c r="F24" s="401"/>
      <c r="G24" s="401"/>
      <c r="H24" s="401"/>
      <c r="I24" s="90"/>
      <c r="J24" s="90"/>
      <c r="K24" s="90"/>
      <c r="M24" s="40"/>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row>
    <row r="25" spans="1:39" s="6" customFormat="1" ht="21" customHeight="1">
      <c r="A25" s="12"/>
      <c r="B25" s="4"/>
      <c r="C25" s="33"/>
      <c r="D25" s="12"/>
      <c r="E25" s="12"/>
      <c r="F25" s="14"/>
      <c r="G25" s="12"/>
      <c r="H25" s="90"/>
      <c r="I25" s="90"/>
      <c r="J25" s="90"/>
      <c r="K25" s="90"/>
      <c r="M25" s="40"/>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6"/>
    </row>
    <row r="26" spans="1:39" ht="18.95" customHeight="1">
      <c r="B26" s="232" t="s">
        <v>174</v>
      </c>
      <c r="C26" s="385" t="s">
        <v>128</v>
      </c>
      <c r="D26" s="386"/>
      <c r="E26" s="386"/>
      <c r="F26" s="386"/>
      <c r="G26" s="386"/>
      <c r="H26" s="386"/>
      <c r="I26" s="386"/>
      <c r="J26" s="386"/>
      <c r="K26" s="126"/>
    </row>
    <row r="27" spans="1:39" ht="18.95" customHeight="1">
      <c r="B27" s="1"/>
      <c r="C27" s="408" t="s">
        <v>129</v>
      </c>
      <c r="D27" s="409"/>
      <c r="E27" s="409"/>
      <c r="F27" s="409"/>
      <c r="G27" s="409"/>
      <c r="H27" s="409"/>
      <c r="I27" s="409"/>
      <c r="J27" s="409"/>
      <c r="K27" s="126"/>
    </row>
    <row r="28" spans="1:39" s="6" customFormat="1" ht="18.95" customHeight="1">
      <c r="A28" s="12"/>
      <c r="B28" s="1"/>
      <c r="C28" s="114"/>
      <c r="D28" s="115"/>
      <c r="E28" s="115"/>
      <c r="F28" s="115"/>
      <c r="G28" s="115"/>
      <c r="H28" s="115"/>
      <c r="I28" s="115"/>
      <c r="J28" s="115"/>
      <c r="K28" s="90"/>
      <c r="M28" s="40"/>
      <c r="Q28" s="186"/>
      <c r="R28" s="186"/>
      <c r="S28" s="186"/>
      <c r="T28" s="186"/>
      <c r="U28" s="186"/>
      <c r="V28" s="186"/>
      <c r="W28" s="186"/>
      <c r="X28" s="186"/>
      <c r="Y28" s="186"/>
      <c r="Z28" s="186"/>
      <c r="AA28" s="186"/>
      <c r="AB28" s="186"/>
      <c r="AC28" s="186"/>
      <c r="AD28" s="186"/>
      <c r="AE28" s="186"/>
      <c r="AF28" s="186"/>
      <c r="AG28" s="186"/>
      <c r="AH28" s="186"/>
      <c r="AI28" s="186"/>
      <c r="AJ28" s="186"/>
      <c r="AK28" s="186"/>
      <c r="AL28" s="186"/>
      <c r="AM28" s="186"/>
    </row>
    <row r="29" spans="1:39" s="6" customFormat="1" ht="18.95" customHeight="1">
      <c r="A29" s="12"/>
      <c r="B29" s="1"/>
      <c r="C29" s="217" t="s">
        <v>124</v>
      </c>
      <c r="D29" s="164" t="s">
        <v>125</v>
      </c>
      <c r="E29" s="164" t="s">
        <v>148</v>
      </c>
      <c r="F29" s="405" t="s">
        <v>127</v>
      </c>
      <c r="G29" s="406"/>
      <c r="H29" s="407"/>
      <c r="I29" s="115"/>
      <c r="J29" s="115"/>
      <c r="K29" s="90"/>
      <c r="M29" s="40"/>
      <c r="Q29" s="186"/>
      <c r="R29" s="186"/>
      <c r="S29" s="186"/>
      <c r="T29" s="186"/>
      <c r="U29" s="186"/>
      <c r="V29" s="186"/>
      <c r="W29" s="186"/>
      <c r="X29" s="186"/>
      <c r="Y29" s="186"/>
      <c r="Z29" s="186"/>
      <c r="AA29" s="186"/>
      <c r="AB29" s="186"/>
      <c r="AC29" s="186"/>
      <c r="AD29" s="186"/>
      <c r="AE29" s="186"/>
      <c r="AF29" s="186"/>
      <c r="AG29" s="186"/>
      <c r="AH29" s="186"/>
      <c r="AI29" s="186"/>
      <c r="AJ29" s="186"/>
      <c r="AK29" s="186"/>
      <c r="AL29" s="186"/>
      <c r="AM29" s="186"/>
    </row>
    <row r="30" spans="1:39" s="6" customFormat="1" ht="18.95" customHeight="1">
      <c r="A30" s="12"/>
      <c r="B30" s="4"/>
      <c r="C30" s="136" t="s">
        <v>1</v>
      </c>
      <c r="D30" s="199"/>
      <c r="E30" s="168"/>
      <c r="F30" s="357"/>
      <c r="G30" s="358"/>
      <c r="H30" s="359"/>
      <c r="I30" s="344"/>
      <c r="J30" s="344"/>
      <c r="K30" s="90"/>
      <c r="M30" s="40"/>
      <c r="Q30" s="186"/>
      <c r="R30" s="186"/>
      <c r="S30" s="186"/>
      <c r="T30" s="186"/>
      <c r="U30" s="186"/>
      <c r="V30" s="186"/>
      <c r="W30" s="186"/>
      <c r="X30" s="186"/>
      <c r="Y30" s="186"/>
      <c r="Z30" s="186"/>
      <c r="AA30" s="186"/>
      <c r="AB30" s="186"/>
      <c r="AC30" s="186"/>
      <c r="AD30" s="186"/>
      <c r="AE30" s="186"/>
      <c r="AF30" s="186"/>
      <c r="AG30" s="186"/>
      <c r="AH30" s="186"/>
      <c r="AI30" s="186"/>
      <c r="AJ30" s="186"/>
      <c r="AK30" s="186"/>
      <c r="AL30" s="186"/>
      <c r="AM30" s="186"/>
    </row>
    <row r="31" spans="1:39" s="6" customFormat="1" ht="18.95" customHeight="1">
      <c r="A31" s="12"/>
      <c r="B31" s="4"/>
      <c r="C31" s="138" t="s">
        <v>2</v>
      </c>
      <c r="D31" s="199"/>
      <c r="E31" s="168"/>
      <c r="F31" s="357"/>
      <c r="G31" s="358"/>
      <c r="H31" s="359"/>
      <c r="I31" s="90"/>
      <c r="J31" s="90"/>
      <c r="K31" s="90"/>
      <c r="M31" s="40"/>
      <c r="Q31" s="186"/>
      <c r="R31" s="186"/>
      <c r="S31" s="186"/>
      <c r="T31" s="186"/>
      <c r="U31" s="186"/>
      <c r="V31" s="186"/>
      <c r="W31" s="186"/>
      <c r="X31" s="186"/>
      <c r="Y31" s="186"/>
      <c r="Z31" s="186"/>
      <c r="AA31" s="186"/>
      <c r="AB31" s="186"/>
      <c r="AC31" s="186"/>
      <c r="AD31" s="186"/>
      <c r="AE31" s="186"/>
      <c r="AF31" s="186"/>
      <c r="AG31" s="186"/>
      <c r="AH31" s="186"/>
      <c r="AI31" s="186"/>
      <c r="AJ31" s="186"/>
      <c r="AK31" s="186"/>
      <c r="AL31" s="186"/>
      <c r="AM31" s="186"/>
    </row>
    <row r="32" spans="1:39" s="6" customFormat="1" ht="21" customHeight="1">
      <c r="A32" s="12"/>
      <c r="B32" s="4"/>
      <c r="C32" s="138" t="s">
        <v>27</v>
      </c>
      <c r="D32" s="199"/>
      <c r="E32" s="168"/>
      <c r="F32" s="357"/>
      <c r="G32" s="358"/>
      <c r="H32" s="359"/>
      <c r="I32" s="90"/>
      <c r="J32" s="90"/>
      <c r="K32" s="90"/>
      <c r="M32" s="40"/>
      <c r="Q32" s="186"/>
      <c r="R32" s="186"/>
      <c r="S32" s="186"/>
      <c r="T32" s="186"/>
      <c r="U32" s="186"/>
      <c r="V32" s="186"/>
      <c r="W32" s="186"/>
      <c r="X32" s="186"/>
      <c r="Y32" s="186"/>
      <c r="Z32" s="186"/>
      <c r="AA32" s="186"/>
      <c r="AB32" s="186"/>
      <c r="AC32" s="186"/>
      <c r="AD32" s="186"/>
      <c r="AE32" s="186"/>
      <c r="AF32" s="186"/>
      <c r="AG32" s="186"/>
      <c r="AH32" s="186"/>
      <c r="AI32" s="186"/>
      <c r="AJ32" s="186"/>
      <c r="AK32" s="186"/>
      <c r="AL32" s="186"/>
      <c r="AM32" s="186"/>
    </row>
    <row r="33" spans="1:39" s="6" customFormat="1" ht="21" customHeight="1">
      <c r="A33" s="12"/>
      <c r="B33" s="4"/>
      <c r="C33" s="138" t="s">
        <v>44</v>
      </c>
      <c r="D33" s="199"/>
      <c r="E33" s="168"/>
      <c r="F33" s="357"/>
      <c r="G33" s="358"/>
      <c r="H33" s="359"/>
      <c r="I33" s="90"/>
      <c r="J33" s="90"/>
      <c r="K33" s="90"/>
      <c r="M33" s="40"/>
      <c r="Q33" s="186"/>
      <c r="R33" s="186"/>
      <c r="S33" s="186"/>
      <c r="T33" s="186"/>
      <c r="U33" s="186"/>
      <c r="V33" s="186"/>
      <c r="W33" s="186"/>
      <c r="X33" s="186"/>
      <c r="Y33" s="186"/>
      <c r="Z33" s="186"/>
      <c r="AA33" s="186"/>
      <c r="AB33" s="186"/>
      <c r="AC33" s="186"/>
      <c r="AD33" s="186"/>
      <c r="AE33" s="186"/>
      <c r="AF33" s="186"/>
      <c r="AG33" s="186"/>
      <c r="AH33" s="186"/>
      <c r="AI33" s="186"/>
      <c r="AJ33" s="186"/>
      <c r="AK33" s="186"/>
      <c r="AL33" s="186"/>
      <c r="AM33" s="186"/>
    </row>
    <row r="34" spans="1:39" s="6" customFormat="1" ht="21" customHeight="1">
      <c r="A34" s="12"/>
      <c r="B34" s="4"/>
      <c r="C34" s="218" t="s">
        <v>45</v>
      </c>
      <c r="D34" s="200"/>
      <c r="E34" s="196"/>
      <c r="F34" s="402"/>
      <c r="G34" s="403"/>
      <c r="H34" s="404"/>
      <c r="I34" s="90"/>
      <c r="J34" s="90"/>
      <c r="K34" s="90"/>
      <c r="M34" s="40"/>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row>
    <row r="35" spans="1:39" s="6" customFormat="1" ht="21" customHeight="1">
      <c r="A35" s="12"/>
      <c r="B35" s="4"/>
      <c r="C35" s="219" t="s">
        <v>130</v>
      </c>
      <c r="D35" s="199"/>
      <c r="E35" s="213"/>
      <c r="F35" s="357"/>
      <c r="G35" s="358"/>
      <c r="H35" s="359"/>
      <c r="I35" s="90"/>
      <c r="J35" s="90"/>
      <c r="K35" s="90"/>
      <c r="M35" s="40"/>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row>
    <row r="36" spans="1:39" s="6" customFormat="1" ht="21" customHeight="1">
      <c r="A36" s="12"/>
      <c r="B36" s="4"/>
      <c r="C36" s="137" t="s">
        <v>56</v>
      </c>
      <c r="D36" s="199"/>
      <c r="E36" s="168"/>
      <c r="F36" s="401"/>
      <c r="G36" s="401"/>
      <c r="H36" s="401"/>
      <c r="I36" s="90"/>
      <c r="J36" s="90"/>
      <c r="K36" s="90"/>
      <c r="M36" s="40"/>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row>
    <row r="37" spans="1:39" s="6" customFormat="1" ht="21" customHeight="1">
      <c r="A37" s="12"/>
      <c r="B37" s="4"/>
      <c r="C37" s="33"/>
      <c r="D37" s="12"/>
      <c r="E37" s="12"/>
      <c r="F37" s="140" t="s">
        <v>131</v>
      </c>
      <c r="G37" s="139"/>
      <c r="H37" s="90"/>
      <c r="I37" s="90"/>
      <c r="J37" s="90"/>
      <c r="K37" s="90"/>
      <c r="M37" s="40"/>
      <c r="Q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6"/>
    </row>
    <row r="38" spans="1:39" s="91" customFormat="1" ht="26.25" customHeight="1">
      <c r="A38" s="43"/>
      <c r="B38" s="104"/>
      <c r="K38" s="43"/>
      <c r="L38" s="43"/>
      <c r="M38" s="43"/>
      <c r="N38" s="43"/>
      <c r="Q38" s="187"/>
      <c r="R38" s="187"/>
      <c r="S38" s="187"/>
      <c r="T38" s="187"/>
      <c r="U38" s="187"/>
      <c r="V38" s="187"/>
      <c r="W38" s="187"/>
      <c r="X38" s="187"/>
      <c r="Y38" s="187"/>
      <c r="Z38" s="187"/>
      <c r="AA38" s="187"/>
      <c r="AB38" s="187"/>
      <c r="AC38" s="187"/>
      <c r="AD38" s="187"/>
      <c r="AE38" s="187"/>
      <c r="AF38" s="187"/>
      <c r="AG38" s="187"/>
      <c r="AH38" s="187"/>
      <c r="AI38" s="187"/>
      <c r="AJ38" s="187"/>
      <c r="AK38" s="187"/>
      <c r="AL38" s="187"/>
      <c r="AM38" s="187"/>
    </row>
    <row r="39" spans="1:39" s="15" customFormat="1" ht="33" customHeight="1">
      <c r="B39" s="141"/>
      <c r="C39" s="411" t="s">
        <v>132</v>
      </c>
      <c r="D39" s="412"/>
      <c r="E39" s="412"/>
      <c r="F39" s="412"/>
      <c r="G39" s="412"/>
      <c r="H39" s="413"/>
      <c r="I39" s="142"/>
      <c r="J39" s="142"/>
      <c r="K39" s="143"/>
      <c r="M39" s="144"/>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row>
    <row r="40" spans="1:39" s="15" customFormat="1" ht="56.25" customHeight="1">
      <c r="B40" s="141"/>
      <c r="C40" s="398" t="s">
        <v>133</v>
      </c>
      <c r="D40" s="399"/>
      <c r="E40" s="399"/>
      <c r="F40" s="399"/>
      <c r="G40" s="399"/>
      <c r="H40" s="400"/>
      <c r="I40" s="147"/>
      <c r="J40" s="147"/>
      <c r="K40" s="143"/>
      <c r="M40" s="144"/>
      <c r="N40" s="172"/>
      <c r="O40" s="172"/>
      <c r="P40" s="172"/>
      <c r="Q40" s="173"/>
      <c r="R40" s="172"/>
      <c r="S40" s="172"/>
      <c r="T40" s="172"/>
      <c r="U40" s="172"/>
      <c r="V40" s="172"/>
      <c r="W40" s="172"/>
      <c r="X40" s="172"/>
      <c r="Y40" s="172"/>
      <c r="Z40" s="172"/>
      <c r="AA40" s="172"/>
      <c r="AB40" s="172"/>
      <c r="AC40" s="172"/>
      <c r="AD40" s="172"/>
      <c r="AK40" s="100"/>
      <c r="AL40" s="100"/>
      <c r="AM40" s="100"/>
    </row>
    <row r="41" spans="1:39" s="15" customFormat="1" ht="56.25" customHeight="1">
      <c r="B41" s="141"/>
      <c r="C41" s="416" t="str">
        <f>IF(K14="Sim","Próxima parte del cuestionario",IF(K14="","",IF(K14="Não",IF(OR(AA50="Fabricante",AA51="Fabricante",AA52="Fabricante",AA53="Fabricante",AA54="Fabricante"),"Responder a todas las preguntas",IF(OR(AA50="Distribuidor",AA51="Distribuidor",AA52="Distribuidor",AA53="Distribuidor",AA54="Distribuidor"),"Responder a todas las preguntas, excepto 9.15",IF(OR(AA50="Escritório",AA51="Escritório",AA52="Escritório",AA53="Escritório",AA54="Escritório"),"Responda sólo a las preguntas 9.3, 9.4 e 9.5",""))))))</f>
        <v>Responder a todas las preguntas</v>
      </c>
      <c r="D41" s="416"/>
      <c r="E41" s="416"/>
      <c r="F41" s="416"/>
      <c r="G41" s="416"/>
      <c r="H41" s="416"/>
      <c r="I41" s="147"/>
      <c r="J41" s="147"/>
      <c r="K41" s="143"/>
      <c r="M41" s="183"/>
      <c r="N41" s="172"/>
      <c r="O41" s="172"/>
      <c r="P41" s="172"/>
      <c r="Q41" s="173"/>
      <c r="R41" s="172"/>
      <c r="S41" s="172"/>
      <c r="T41" s="172"/>
      <c r="U41" s="172"/>
      <c r="V41" s="172"/>
      <c r="W41" s="172"/>
      <c r="X41" s="172"/>
      <c r="Y41" s="172"/>
      <c r="Z41" s="172"/>
      <c r="AA41" s="172"/>
      <c r="AB41" s="172"/>
      <c r="AC41" s="172"/>
      <c r="AD41" s="172"/>
      <c r="AK41" s="100"/>
      <c r="AL41" s="100"/>
      <c r="AM41" s="100"/>
    </row>
    <row r="42" spans="1:39" s="15" customFormat="1" ht="13.5" customHeight="1">
      <c r="B42" s="141"/>
      <c r="C42" s="174"/>
      <c r="D42" s="174"/>
      <c r="E42" s="174"/>
      <c r="F42" s="143"/>
      <c r="G42" s="143"/>
      <c r="H42" s="143"/>
      <c r="I42" s="197"/>
      <c r="J42" s="395"/>
      <c r="K42" s="395"/>
      <c r="L42" s="172"/>
      <c r="M42" s="172"/>
      <c r="N42" s="172"/>
      <c r="O42" s="172"/>
      <c r="P42" s="172"/>
      <c r="Q42" s="173"/>
      <c r="R42" s="172"/>
      <c r="S42" s="172"/>
      <c r="T42" s="172"/>
      <c r="U42" s="172"/>
      <c r="V42" s="172"/>
      <c r="W42" s="172"/>
      <c r="X42" s="172"/>
      <c r="Y42" s="172"/>
      <c r="Z42" s="172"/>
      <c r="AA42" s="172"/>
      <c r="AB42" s="172"/>
      <c r="AC42" s="172"/>
      <c r="AD42" s="172"/>
      <c r="AK42" s="100"/>
      <c r="AL42" s="100"/>
      <c r="AM42" s="100"/>
    </row>
    <row r="43" spans="1:39" s="15" customFormat="1" ht="13.5" customHeight="1">
      <c r="B43" s="141"/>
      <c r="C43" s="143"/>
      <c r="D43" s="143"/>
      <c r="E43" s="143"/>
      <c r="F43" s="143"/>
      <c r="G43" s="143"/>
      <c r="H43" s="143"/>
      <c r="I43" s="143"/>
      <c r="J43" s="148"/>
      <c r="K43" s="148"/>
      <c r="M43" s="172"/>
      <c r="N43" s="172"/>
      <c r="O43" s="172"/>
      <c r="P43" s="172"/>
      <c r="Q43" s="173"/>
      <c r="R43" s="172"/>
      <c r="S43" s="172"/>
      <c r="T43" s="172"/>
      <c r="U43" s="172"/>
      <c r="V43" s="172"/>
      <c r="W43" s="172"/>
      <c r="X43" s="172"/>
      <c r="Y43" s="172"/>
      <c r="Z43" s="172"/>
      <c r="AA43" s="172"/>
      <c r="AB43" s="172"/>
      <c r="AC43" s="172"/>
      <c r="AD43" s="172"/>
      <c r="AK43" s="100"/>
      <c r="AL43" s="100"/>
      <c r="AM43" s="100"/>
    </row>
    <row r="44" spans="1:39" ht="30.75" customHeight="1">
      <c r="B44" s="2" t="s">
        <v>175</v>
      </c>
      <c r="C44" s="394" t="s">
        <v>134</v>
      </c>
      <c r="D44" s="385"/>
      <c r="E44" s="385"/>
      <c r="F44" s="385"/>
      <c r="G44" s="385"/>
      <c r="H44" s="385"/>
      <c r="I44" s="385"/>
      <c r="J44" s="385"/>
      <c r="K44" s="145"/>
      <c r="L44" s="13"/>
      <c r="M44" s="22"/>
      <c r="N44" s="22"/>
      <c r="O44" s="23"/>
      <c r="P44" s="22"/>
      <c r="Q44" s="169"/>
      <c r="R44" s="23"/>
      <c r="S44" s="22"/>
      <c r="T44" s="22"/>
      <c r="U44" s="22"/>
      <c r="V44" s="172"/>
      <c r="W44" s="203"/>
      <c r="X44" s="22">
        <f>IF(Y44="Ótimo",100,IF(Y44="Bom",70,IF(Y44="Regular",50,0)))</f>
        <v>50</v>
      </c>
      <c r="Y44" s="172" t="s">
        <v>35</v>
      </c>
      <c r="Z44" s="22"/>
      <c r="AA44" s="22"/>
      <c r="AB44" s="23"/>
      <c r="AC44" s="23"/>
      <c r="AD44" s="23"/>
      <c r="AE44" s="38"/>
      <c r="AF44" s="38"/>
      <c r="AG44" s="38"/>
      <c r="AH44" s="38"/>
      <c r="AI44" s="38"/>
      <c r="AJ44" s="38"/>
    </row>
    <row r="45" spans="1:39" ht="30.75" customHeight="1">
      <c r="B45" s="2" t="s">
        <v>176</v>
      </c>
      <c r="C45" s="394" t="s">
        <v>135</v>
      </c>
      <c r="D45" s="385"/>
      <c r="E45" s="385"/>
      <c r="F45" s="385"/>
      <c r="G45" s="385"/>
      <c r="H45" s="385"/>
      <c r="I45" s="385"/>
      <c r="J45" s="385"/>
      <c r="K45" s="145"/>
      <c r="L45" s="13"/>
      <c r="M45" s="22"/>
      <c r="N45" s="22"/>
      <c r="O45" s="23"/>
      <c r="P45" s="22"/>
      <c r="Q45" s="169"/>
      <c r="R45" s="23"/>
      <c r="S45" s="22"/>
      <c r="T45" s="22"/>
      <c r="U45" s="22"/>
      <c r="V45" s="22"/>
      <c r="W45" s="204"/>
      <c r="X45" s="22">
        <f t="shared" ref="X45:X56" si="0">IF(Y45="Ótimo",100,IF(Y45="Bom",70,IF(Y45="Regular",50,0)))</f>
        <v>0</v>
      </c>
      <c r="Y45" s="22" t="s">
        <v>17</v>
      </c>
      <c r="Z45" s="22" t="s">
        <v>47</v>
      </c>
      <c r="AA45" s="22">
        <f>1/13</f>
        <v>7.6923076923076927E-2</v>
      </c>
      <c r="AB45" s="23"/>
      <c r="AC45" s="23"/>
      <c r="AD45" s="23"/>
      <c r="AE45" s="38"/>
      <c r="AF45" s="38"/>
      <c r="AG45" s="38"/>
      <c r="AH45" s="38"/>
      <c r="AI45" s="38"/>
      <c r="AJ45" s="38"/>
    </row>
    <row r="46" spans="1:39" ht="30.75" customHeight="1">
      <c r="B46" s="2" t="s">
        <v>177</v>
      </c>
      <c r="C46" s="394" t="s">
        <v>136</v>
      </c>
      <c r="D46" s="385"/>
      <c r="E46" s="385"/>
      <c r="F46" s="385"/>
      <c r="G46" s="385"/>
      <c r="H46" s="385"/>
      <c r="I46" s="385"/>
      <c r="J46" s="385"/>
      <c r="K46" s="145"/>
      <c r="L46" s="13"/>
      <c r="M46" s="394"/>
      <c r="N46" s="385"/>
      <c r="O46" s="385"/>
      <c r="P46" s="385"/>
      <c r="Q46" s="385"/>
      <c r="R46" s="385"/>
      <c r="S46" s="385"/>
      <c r="T46" s="385"/>
      <c r="U46" s="22"/>
      <c r="V46" s="22"/>
      <c r="W46" s="204"/>
      <c r="X46" s="22">
        <f t="shared" si="0"/>
        <v>70</v>
      </c>
      <c r="Y46" s="22" t="s">
        <v>34</v>
      </c>
      <c r="Z46" s="22" t="s">
        <v>34</v>
      </c>
      <c r="AA46" s="22">
        <f>1/3</f>
        <v>0.33333333333333331</v>
      </c>
      <c r="AB46" s="23"/>
      <c r="AC46" s="23"/>
      <c r="AD46" s="23"/>
      <c r="AE46" s="38"/>
      <c r="AF46" s="38"/>
      <c r="AG46" s="38"/>
      <c r="AH46" s="38"/>
      <c r="AI46" s="38"/>
      <c r="AJ46" s="38"/>
    </row>
    <row r="47" spans="1:39" ht="30.75" customHeight="1">
      <c r="B47" s="2" t="s">
        <v>178</v>
      </c>
      <c r="C47" s="394" t="s">
        <v>137</v>
      </c>
      <c r="D47" s="385"/>
      <c r="E47" s="385"/>
      <c r="F47" s="385"/>
      <c r="G47" s="385"/>
      <c r="H47" s="385"/>
      <c r="I47" s="385"/>
      <c r="J47" s="385"/>
      <c r="K47" s="145"/>
      <c r="L47" s="13"/>
      <c r="U47" s="22"/>
      <c r="V47" s="22"/>
      <c r="W47" s="204"/>
      <c r="X47" s="22">
        <f t="shared" si="0"/>
        <v>100</v>
      </c>
      <c r="Y47" s="22" t="s">
        <v>47</v>
      </c>
      <c r="Z47" s="22" t="s">
        <v>35</v>
      </c>
      <c r="AA47" s="22">
        <f>1/12</f>
        <v>8.3333333333333329E-2</v>
      </c>
      <c r="AB47" s="23"/>
      <c r="AC47" s="23"/>
      <c r="AD47" s="23"/>
      <c r="AE47" s="38"/>
      <c r="AF47" s="38"/>
      <c r="AG47" s="38"/>
      <c r="AH47" s="38"/>
      <c r="AI47" s="38"/>
      <c r="AJ47" s="38"/>
    </row>
    <row r="48" spans="1:39" ht="30.75" customHeight="1">
      <c r="B48" s="2" t="s">
        <v>179</v>
      </c>
      <c r="C48" s="394" t="s">
        <v>138</v>
      </c>
      <c r="D48" s="385"/>
      <c r="E48" s="385"/>
      <c r="F48" s="385"/>
      <c r="G48" s="385"/>
      <c r="H48" s="385"/>
      <c r="I48" s="385"/>
      <c r="J48" s="385"/>
      <c r="K48" s="145"/>
      <c r="L48" s="13"/>
      <c r="M48" s="22"/>
      <c r="N48" s="22"/>
      <c r="O48" s="23"/>
      <c r="P48" s="22"/>
      <c r="Q48" s="169"/>
      <c r="R48" s="23"/>
      <c r="S48" s="22"/>
      <c r="T48" s="22"/>
      <c r="U48" s="22"/>
      <c r="V48" s="22"/>
      <c r="W48" s="204"/>
      <c r="X48" s="22">
        <f t="shared" si="0"/>
        <v>70</v>
      </c>
      <c r="Y48" s="22" t="s">
        <v>34</v>
      </c>
      <c r="Z48" s="22" t="s">
        <v>17</v>
      </c>
      <c r="AA48" s="22"/>
      <c r="AB48" s="23"/>
      <c r="AC48" s="23"/>
      <c r="AD48" s="23"/>
      <c r="AE48" s="38"/>
      <c r="AF48" s="38"/>
      <c r="AG48" s="38"/>
      <c r="AH48" s="38"/>
      <c r="AI48" s="38"/>
      <c r="AJ48" s="38"/>
    </row>
    <row r="49" spans="2:36" ht="30.75" customHeight="1">
      <c r="B49" s="2" t="s">
        <v>180</v>
      </c>
      <c r="C49" s="394" t="s">
        <v>139</v>
      </c>
      <c r="D49" s="385"/>
      <c r="E49" s="385"/>
      <c r="F49" s="385"/>
      <c r="G49" s="385"/>
      <c r="H49" s="385"/>
      <c r="I49" s="385"/>
      <c r="J49" s="385"/>
      <c r="K49" s="145"/>
      <c r="L49" s="13"/>
      <c r="M49" s="22"/>
      <c r="N49" s="22"/>
      <c r="O49" s="23"/>
      <c r="P49" s="22"/>
      <c r="Q49" s="169"/>
      <c r="R49" s="23"/>
      <c r="S49" s="22"/>
      <c r="T49" s="22"/>
      <c r="U49" s="22"/>
      <c r="V49" s="22"/>
      <c r="W49" s="204"/>
      <c r="X49" s="22">
        <f t="shared" si="0"/>
        <v>50</v>
      </c>
      <c r="Y49" s="22" t="s">
        <v>35</v>
      </c>
      <c r="Z49" s="22"/>
      <c r="AA49" s="22"/>
      <c r="AB49" s="23"/>
      <c r="AC49" s="23"/>
      <c r="AD49" s="23"/>
      <c r="AE49" s="38"/>
      <c r="AF49" s="38"/>
      <c r="AG49" s="38"/>
      <c r="AH49" s="38"/>
      <c r="AI49" s="38"/>
      <c r="AJ49" s="38"/>
    </row>
    <row r="50" spans="2:36" ht="30.75" customHeight="1">
      <c r="B50" s="2" t="s">
        <v>181</v>
      </c>
      <c r="C50" s="394" t="s">
        <v>140</v>
      </c>
      <c r="D50" s="385"/>
      <c r="E50" s="385"/>
      <c r="F50" s="385"/>
      <c r="G50" s="385"/>
      <c r="H50" s="385"/>
      <c r="I50" s="385"/>
      <c r="J50" s="385"/>
      <c r="K50" s="145"/>
      <c r="L50" s="13"/>
      <c r="M50" s="22"/>
      <c r="N50" s="22"/>
      <c r="O50" s="23"/>
      <c r="P50" s="22"/>
      <c r="Q50" s="169"/>
      <c r="R50" s="23"/>
      <c r="S50" s="22"/>
      <c r="T50" s="22"/>
      <c r="U50" s="22"/>
      <c r="V50" s="22"/>
      <c r="W50" s="204"/>
      <c r="X50" s="22">
        <f t="shared" si="0"/>
        <v>100</v>
      </c>
      <c r="Y50" s="22" t="s">
        <v>47</v>
      </c>
      <c r="Z50" s="22"/>
      <c r="AA50" s="22" t="str">
        <f>'1. Informacion General'!M26</f>
        <v>Fabricante</v>
      </c>
      <c r="AB50" s="23"/>
      <c r="AC50" s="23"/>
      <c r="AD50" s="23"/>
      <c r="AE50" s="38"/>
      <c r="AF50" s="38"/>
      <c r="AG50" s="38"/>
      <c r="AH50" s="38"/>
      <c r="AI50" s="38"/>
      <c r="AJ50" s="38"/>
    </row>
    <row r="51" spans="2:36" ht="30.75" customHeight="1">
      <c r="B51" s="146" t="s">
        <v>182</v>
      </c>
      <c r="C51" s="394" t="s">
        <v>141</v>
      </c>
      <c r="D51" s="385"/>
      <c r="E51" s="385"/>
      <c r="F51" s="385"/>
      <c r="G51" s="385"/>
      <c r="H51" s="385"/>
      <c r="I51" s="385"/>
      <c r="J51" s="385"/>
      <c r="K51" s="145"/>
      <c r="L51" s="13"/>
      <c r="U51" s="22"/>
      <c r="V51" s="22"/>
      <c r="W51" s="204"/>
      <c r="X51" s="22">
        <f t="shared" si="0"/>
        <v>50</v>
      </c>
      <c r="Y51" s="22" t="s">
        <v>35</v>
      </c>
      <c r="Z51" s="22"/>
      <c r="AA51" s="22" t="str">
        <f>'1. Informacion General'!M61</f>
        <v/>
      </c>
      <c r="AB51" s="23"/>
      <c r="AC51" s="23"/>
      <c r="AD51" s="23"/>
      <c r="AE51" s="38"/>
      <c r="AF51" s="38"/>
      <c r="AG51" s="38"/>
      <c r="AH51" s="38"/>
      <c r="AI51" s="38"/>
      <c r="AJ51" s="38"/>
    </row>
    <row r="52" spans="2:36" ht="30.75" customHeight="1">
      <c r="B52" s="2" t="s">
        <v>183</v>
      </c>
      <c r="C52" s="394" t="s">
        <v>142</v>
      </c>
      <c r="D52" s="385"/>
      <c r="E52" s="385"/>
      <c r="F52" s="385"/>
      <c r="G52" s="385"/>
      <c r="H52" s="385"/>
      <c r="I52" s="385"/>
      <c r="J52" s="385"/>
      <c r="K52" s="145"/>
      <c r="L52" s="13"/>
      <c r="U52" s="22"/>
      <c r="V52" s="22"/>
      <c r="W52" s="204"/>
      <c r="X52" s="22">
        <f t="shared" si="0"/>
        <v>100</v>
      </c>
      <c r="Y52" s="22" t="s">
        <v>47</v>
      </c>
      <c r="Z52" s="22"/>
      <c r="AA52" s="22" t="str">
        <f>'1. Informacion General'!M72</f>
        <v/>
      </c>
      <c r="AB52" s="23"/>
      <c r="AC52" s="23"/>
      <c r="AD52" s="23"/>
      <c r="AE52" s="38"/>
      <c r="AF52" s="38"/>
      <c r="AG52" s="38"/>
      <c r="AH52" s="38"/>
      <c r="AI52" s="38"/>
      <c r="AJ52" s="38"/>
    </row>
    <row r="53" spans="2:36" ht="30.75" customHeight="1">
      <c r="B53" s="2" t="s">
        <v>184</v>
      </c>
      <c r="C53" s="394" t="s">
        <v>143</v>
      </c>
      <c r="D53" s="385"/>
      <c r="E53" s="385"/>
      <c r="F53" s="385"/>
      <c r="G53" s="385"/>
      <c r="H53" s="385"/>
      <c r="I53" s="385"/>
      <c r="J53" s="385"/>
      <c r="K53" s="126"/>
      <c r="L53" s="13"/>
      <c r="U53" s="22"/>
      <c r="V53" s="22"/>
      <c r="W53" s="204"/>
      <c r="X53" s="22">
        <f t="shared" si="0"/>
        <v>100</v>
      </c>
      <c r="Y53" s="22" t="s">
        <v>47</v>
      </c>
      <c r="Z53" s="22"/>
      <c r="AA53" s="22" t="str">
        <f>'1. Informacion General'!M83</f>
        <v/>
      </c>
      <c r="AB53" s="23"/>
      <c r="AC53" s="23"/>
      <c r="AD53" s="23"/>
      <c r="AE53" s="38"/>
      <c r="AF53" s="38"/>
      <c r="AG53" s="38"/>
      <c r="AH53" s="38"/>
      <c r="AI53" s="38"/>
      <c r="AJ53" s="38"/>
    </row>
    <row r="54" spans="2:36" ht="30.75" customHeight="1">
      <c r="B54" s="2" t="s">
        <v>185</v>
      </c>
      <c r="C54" s="394" t="s">
        <v>144</v>
      </c>
      <c r="D54" s="385"/>
      <c r="E54" s="385"/>
      <c r="F54" s="385"/>
      <c r="G54" s="385"/>
      <c r="H54" s="385"/>
      <c r="I54" s="385"/>
      <c r="J54" s="385"/>
      <c r="L54" s="13"/>
      <c r="U54" s="22"/>
      <c r="V54" s="22"/>
      <c r="W54" s="204"/>
      <c r="X54" s="22">
        <f t="shared" si="0"/>
        <v>100</v>
      </c>
      <c r="Y54" s="22" t="s">
        <v>47</v>
      </c>
      <c r="Z54" s="22"/>
      <c r="AA54" s="22" t="str">
        <f>'1. Informacion General'!M94</f>
        <v/>
      </c>
      <c r="AB54" s="23"/>
      <c r="AC54" s="23"/>
      <c r="AD54" s="23"/>
      <c r="AE54" s="38"/>
      <c r="AF54" s="38"/>
      <c r="AG54" s="38"/>
      <c r="AH54" s="38"/>
      <c r="AI54" s="38"/>
      <c r="AJ54" s="38"/>
    </row>
    <row r="55" spans="2:36" ht="30.75" customHeight="1">
      <c r="B55" s="2" t="s">
        <v>186</v>
      </c>
      <c r="C55" s="394" t="s">
        <v>145</v>
      </c>
      <c r="D55" s="385"/>
      <c r="E55" s="385"/>
      <c r="F55" s="385"/>
      <c r="G55" s="385"/>
      <c r="H55" s="385"/>
      <c r="I55" s="385"/>
      <c r="J55" s="385"/>
      <c r="L55" s="13"/>
      <c r="M55" s="22"/>
      <c r="N55" s="22"/>
      <c r="O55" s="23"/>
      <c r="P55" s="22"/>
      <c r="Q55" s="188"/>
      <c r="R55" s="22"/>
      <c r="S55" s="22"/>
      <c r="T55" s="22"/>
      <c r="U55" s="22"/>
      <c r="V55" s="22"/>
      <c r="W55" s="204"/>
      <c r="X55" s="22">
        <f t="shared" si="0"/>
        <v>0</v>
      </c>
      <c r="Y55" s="22" t="s">
        <v>17</v>
      </c>
      <c r="Z55" s="22"/>
      <c r="AA55" s="22"/>
      <c r="AB55" s="23"/>
      <c r="AC55" s="23"/>
      <c r="AD55" s="23"/>
      <c r="AE55" s="38"/>
      <c r="AF55" s="38"/>
      <c r="AG55" s="38"/>
      <c r="AH55" s="38"/>
      <c r="AI55" s="38"/>
      <c r="AJ55" s="38"/>
    </row>
    <row r="56" spans="2:36" ht="30.75" customHeight="1">
      <c r="B56" s="146" t="s">
        <v>187</v>
      </c>
      <c r="C56" s="394" t="s">
        <v>146</v>
      </c>
      <c r="D56" s="385"/>
      <c r="E56" s="385"/>
      <c r="F56" s="385"/>
      <c r="G56" s="385"/>
      <c r="H56" s="385"/>
      <c r="I56" s="385"/>
      <c r="J56" s="385"/>
      <c r="K56" s="145"/>
      <c r="L56" s="13"/>
      <c r="M56" s="22"/>
      <c r="N56" s="22"/>
      <c r="O56" s="23"/>
      <c r="P56" s="23"/>
      <c r="Q56" s="169"/>
      <c r="R56" s="23"/>
      <c r="S56" s="38"/>
      <c r="T56" s="22"/>
      <c r="U56" s="22"/>
      <c r="V56" s="22">
        <f>IF(K14="Sim",1,IF(OR(AA50="Fabricante",AA51="Fabricante",AA52="Fabricante",AA53="Fabricante",AA54="Fabricante"),(X44*AA45+X45*AA45+X46*AA45+X47*AA45+X48*AA45+X49*AA45+X50*AA45+X51*AA45+X52*AA45+X53*AA45+X54*AA45+X55*AA45+X56*AA45)/100,IF(OR(AA50="Distribuidor",AA51="Distribuidor",AA52="Distribuidor",AA53="Distribuidor",AA55="Distribuidor"),(X44*AA47+X45*AA47+X46*AA47+X47*AA47+X48*AA47+X49*AA47+X50*AA47+X51*AA47+X52*AA47+X53*AA47+X54*AA47+X55*AA47)/100,(X44*AA46+X45*AA46+X46*AA46)/100)))</f>
        <v>0.66153846153846163</v>
      </c>
      <c r="W56" s="204"/>
      <c r="X56" s="22">
        <f t="shared" si="0"/>
        <v>70</v>
      </c>
      <c r="Y56" s="22" t="s">
        <v>34</v>
      </c>
      <c r="Z56" s="22"/>
      <c r="AA56" s="22"/>
      <c r="AB56" s="23"/>
      <c r="AC56" s="23"/>
      <c r="AD56" s="23"/>
      <c r="AE56" s="38"/>
      <c r="AF56" s="38"/>
      <c r="AG56" s="38"/>
      <c r="AH56" s="38"/>
      <c r="AI56" s="38"/>
      <c r="AJ56" s="38"/>
    </row>
    <row r="57" spans="2:36">
      <c r="B57" s="13"/>
      <c r="L57" s="13"/>
      <c r="M57" s="22"/>
      <c r="N57" s="22"/>
      <c r="O57" s="23"/>
      <c r="P57" s="23"/>
      <c r="Q57" s="188"/>
      <c r="R57" s="22"/>
      <c r="S57" s="22"/>
      <c r="T57" s="22"/>
      <c r="U57" s="22"/>
      <c r="V57" s="22"/>
      <c r="W57" s="22"/>
      <c r="X57" s="22"/>
      <c r="Y57" s="22"/>
      <c r="Z57" s="22"/>
      <c r="AA57" s="22"/>
      <c r="AB57" s="23"/>
      <c r="AC57" s="23"/>
      <c r="AD57" s="23"/>
      <c r="AE57" s="38"/>
      <c r="AF57" s="38"/>
      <c r="AG57" s="38"/>
      <c r="AH57" s="38"/>
      <c r="AI57" s="38"/>
      <c r="AJ57" s="38"/>
    </row>
    <row r="58" spans="2:36">
      <c r="B58" s="13"/>
      <c r="C58" s="25"/>
      <c r="D58" s="13"/>
      <c r="E58" s="13"/>
      <c r="F58" s="13"/>
      <c r="G58" s="13"/>
      <c r="H58" s="13"/>
      <c r="I58" s="13"/>
      <c r="J58" s="13"/>
      <c r="L58" s="13"/>
      <c r="M58" s="22"/>
      <c r="N58" s="22"/>
      <c r="O58" s="23"/>
      <c r="P58" s="23"/>
      <c r="Q58" s="188"/>
      <c r="R58" s="22"/>
      <c r="S58" s="22"/>
      <c r="T58" s="22"/>
      <c r="U58" s="22"/>
      <c r="V58" s="23"/>
      <c r="W58" s="23"/>
      <c r="X58" s="23"/>
      <c r="Y58" s="23"/>
      <c r="Z58" s="23"/>
      <c r="AA58" s="23"/>
      <c r="AB58" s="23"/>
      <c r="AC58" s="23"/>
      <c r="AD58" s="23"/>
      <c r="AE58" s="38"/>
      <c r="AF58" s="38"/>
      <c r="AG58" s="38"/>
      <c r="AH58" s="38"/>
      <c r="AI58" s="38"/>
      <c r="AJ58" s="38"/>
    </row>
    <row r="59" spans="2:36">
      <c r="C59"/>
      <c r="M59" s="23"/>
      <c r="N59" s="23"/>
      <c r="O59" s="23"/>
      <c r="P59" s="23"/>
      <c r="Q59" s="188"/>
      <c r="R59" s="22"/>
      <c r="S59" s="37"/>
      <c r="T59" s="37"/>
      <c r="U59" s="37"/>
      <c r="V59" s="38"/>
      <c r="W59" s="38"/>
      <c r="X59" s="38"/>
      <c r="Y59" s="38"/>
      <c r="Z59" s="38"/>
      <c r="AA59" s="38"/>
      <c r="AB59" s="38"/>
      <c r="AC59" s="38"/>
      <c r="AD59" s="38"/>
      <c r="AE59" s="38"/>
      <c r="AF59" s="38"/>
      <c r="AG59" s="38"/>
      <c r="AH59" s="38"/>
      <c r="AI59" s="38"/>
      <c r="AJ59" s="38"/>
    </row>
    <row r="60" spans="2:36">
      <c r="C60"/>
      <c r="M60" s="23"/>
      <c r="N60" s="23"/>
      <c r="O60" s="23"/>
      <c r="P60" s="23"/>
      <c r="Q60" s="188"/>
      <c r="R60" s="22"/>
      <c r="S60" s="37"/>
      <c r="T60" s="37"/>
      <c r="U60" s="37"/>
      <c r="V60" s="38"/>
      <c r="W60" s="38"/>
      <c r="X60" s="38"/>
      <c r="Y60" s="38"/>
      <c r="Z60" s="38"/>
      <c r="AA60" s="38"/>
      <c r="AB60" s="38"/>
      <c r="AC60" s="38"/>
      <c r="AD60" s="38"/>
      <c r="AE60" s="38"/>
      <c r="AF60" s="38"/>
      <c r="AG60" s="38"/>
      <c r="AH60" s="38"/>
      <c r="AI60" s="38"/>
      <c r="AJ60" s="38"/>
    </row>
    <row r="61" spans="2:36">
      <c r="C61"/>
      <c r="M61" s="23"/>
      <c r="N61" s="23"/>
      <c r="O61" s="23"/>
      <c r="P61" s="23"/>
      <c r="Q61" s="169"/>
      <c r="R61" s="23"/>
      <c r="S61" s="38"/>
      <c r="T61" s="38"/>
      <c r="U61" s="38"/>
      <c r="V61" s="38"/>
      <c r="W61" s="38"/>
      <c r="X61" s="38"/>
      <c r="Y61" s="38"/>
      <c r="Z61" s="38"/>
      <c r="AA61" s="38"/>
      <c r="AB61" s="38"/>
      <c r="AC61" s="38"/>
      <c r="AD61" s="38"/>
      <c r="AE61" s="38"/>
      <c r="AF61" s="38"/>
      <c r="AG61" s="38"/>
      <c r="AH61" s="38"/>
      <c r="AI61" s="38"/>
      <c r="AJ61" s="38"/>
    </row>
    <row r="62" spans="2:36">
      <c r="C62"/>
      <c r="M62" s="23"/>
      <c r="N62" s="23"/>
      <c r="O62" s="23"/>
      <c r="P62" s="23"/>
      <c r="Q62" s="169"/>
      <c r="R62" s="23"/>
      <c r="S62" s="38"/>
      <c r="T62" s="38"/>
      <c r="U62" s="38"/>
      <c r="V62" s="38"/>
      <c r="W62" s="38"/>
      <c r="X62" s="38"/>
      <c r="Y62" s="38"/>
      <c r="Z62" s="38"/>
      <c r="AA62" s="38"/>
      <c r="AB62" s="38"/>
      <c r="AC62" s="38"/>
      <c r="AD62" s="38"/>
      <c r="AE62" s="38"/>
      <c r="AF62" s="38"/>
      <c r="AG62" s="38"/>
      <c r="AH62" s="38"/>
      <c r="AI62" s="38"/>
      <c r="AJ62" s="38"/>
    </row>
    <row r="63" spans="2:36">
      <c r="C63"/>
      <c r="M63" s="23"/>
      <c r="N63" s="23"/>
      <c r="O63" s="23"/>
      <c r="P63" s="23"/>
      <c r="Q63" s="169"/>
      <c r="R63" s="23"/>
      <c r="S63" s="38"/>
      <c r="T63" s="38"/>
      <c r="U63" s="38"/>
      <c r="V63" s="38"/>
      <c r="W63" s="38"/>
      <c r="X63" s="38"/>
      <c r="Y63" s="38"/>
      <c r="Z63" s="38"/>
      <c r="AA63" s="38"/>
      <c r="AB63" s="38"/>
      <c r="AC63" s="38"/>
      <c r="AD63" s="38"/>
      <c r="AE63" s="38"/>
      <c r="AF63" s="38"/>
      <c r="AG63" s="38"/>
      <c r="AH63" s="38"/>
      <c r="AI63" s="38"/>
      <c r="AJ63" s="38"/>
    </row>
    <row r="64" spans="2:36">
      <c r="C64"/>
      <c r="N64" s="38"/>
      <c r="O64" s="38"/>
      <c r="P64" s="38"/>
      <c r="R64" s="38"/>
      <c r="S64" s="38"/>
      <c r="T64" s="38"/>
      <c r="U64" s="38"/>
      <c r="V64" s="38"/>
      <c r="W64" s="38"/>
      <c r="X64" s="38"/>
      <c r="Y64" s="38"/>
      <c r="Z64" s="38"/>
      <c r="AA64" s="38"/>
      <c r="AB64" s="38"/>
      <c r="AC64" s="38"/>
      <c r="AD64" s="38"/>
      <c r="AE64" s="38"/>
      <c r="AF64" s="38"/>
      <c r="AG64" s="38"/>
      <c r="AH64" s="38"/>
      <c r="AI64" s="38"/>
      <c r="AJ64" s="38"/>
    </row>
    <row r="65" spans="14:36">
      <c r="N65" s="38"/>
      <c r="O65" s="38"/>
      <c r="P65" s="38"/>
      <c r="R65" s="38"/>
      <c r="S65" s="38"/>
      <c r="T65" s="38"/>
      <c r="U65" s="38"/>
      <c r="V65" s="38"/>
      <c r="W65" s="38"/>
      <c r="X65" s="38"/>
      <c r="Y65" s="38"/>
      <c r="Z65" s="38"/>
      <c r="AA65" s="38"/>
      <c r="AB65" s="38"/>
      <c r="AC65" s="38"/>
      <c r="AD65" s="38"/>
      <c r="AE65" s="38"/>
      <c r="AF65" s="38"/>
      <c r="AG65" s="38"/>
      <c r="AH65" s="38"/>
      <c r="AI65" s="38"/>
      <c r="AJ65" s="38"/>
    </row>
    <row r="66" spans="14:36">
      <c r="N66" s="38"/>
      <c r="O66" s="38"/>
      <c r="P66" s="38"/>
      <c r="R66" s="38"/>
      <c r="S66" s="38"/>
      <c r="T66" s="38"/>
      <c r="U66" s="38"/>
      <c r="V66" s="38"/>
      <c r="W66" s="38"/>
      <c r="X66" s="38"/>
      <c r="Y66" s="38"/>
      <c r="Z66" s="38"/>
      <c r="AA66" s="38"/>
      <c r="AB66" s="38"/>
      <c r="AC66" s="38"/>
      <c r="AD66" s="38"/>
      <c r="AE66" s="38"/>
      <c r="AF66" s="38"/>
      <c r="AG66" s="38"/>
      <c r="AH66" s="38"/>
      <c r="AI66" s="38"/>
      <c r="AJ66" s="38"/>
    </row>
    <row r="67" spans="14:36">
      <c r="R67" s="38"/>
      <c r="S67" s="38"/>
      <c r="T67" s="38"/>
      <c r="U67" s="38"/>
      <c r="V67" s="38"/>
      <c r="W67" s="38"/>
      <c r="X67" s="38"/>
      <c r="Y67" s="38"/>
      <c r="Z67" s="38"/>
      <c r="AA67" s="38"/>
      <c r="AB67" s="38"/>
      <c r="AC67" s="38"/>
      <c r="AD67" s="38"/>
      <c r="AE67" s="38"/>
      <c r="AF67" s="38"/>
      <c r="AG67" s="38"/>
      <c r="AH67" s="38"/>
      <c r="AI67" s="38"/>
      <c r="AJ67" s="38"/>
    </row>
    <row r="68" spans="14:36">
      <c r="R68" s="38"/>
      <c r="S68" s="38"/>
      <c r="T68" s="38"/>
      <c r="U68" s="38"/>
      <c r="V68" s="38"/>
      <c r="W68" s="38"/>
      <c r="X68" s="38"/>
      <c r="Y68" s="38"/>
      <c r="Z68" s="38"/>
      <c r="AA68" s="38"/>
      <c r="AB68" s="38"/>
      <c r="AC68" s="38"/>
      <c r="AD68" s="38"/>
      <c r="AE68" s="38"/>
      <c r="AF68" s="38"/>
      <c r="AG68" s="38"/>
      <c r="AH68" s="38"/>
      <c r="AI68" s="38"/>
      <c r="AJ68" s="38"/>
    </row>
    <row r="69" spans="14:36">
      <c r="R69" s="38"/>
      <c r="S69" s="38"/>
      <c r="T69" s="38"/>
      <c r="U69" s="38"/>
      <c r="V69" s="38"/>
      <c r="W69" s="38"/>
      <c r="X69" s="38"/>
      <c r="Y69" s="38"/>
      <c r="Z69" s="38"/>
      <c r="AA69" s="38"/>
      <c r="AB69" s="38"/>
      <c r="AC69" s="38"/>
      <c r="AD69" s="38"/>
      <c r="AE69" s="38"/>
      <c r="AF69" s="38"/>
      <c r="AG69" s="38"/>
      <c r="AH69" s="38"/>
      <c r="AI69" s="38"/>
      <c r="AJ69" s="38"/>
    </row>
  </sheetData>
  <sheetProtection algorithmName="SHA-512" hashValue="r9/DZY/xjPOkdgVessaBFMQs+omptlitG+aIBUoGNDGR33ZaQ86djapR6uCwQLjOoKHCtcRQt0MsK8q9+WeBRA==" saltValue="z4RHmBpNDEro0T21EYzxiA==" spinCount="100000" sheet="1" formatCells="0" formatColumns="0" formatRows="0" insertColumns="0" insertRows="0" insertHyperlinks="0" deleteColumns="0" deleteRows="0" sort="0" autoFilter="0" pivotTables="0"/>
  <customSheetViews>
    <customSheetView guid="{E0983526-BFCA-4E2F-AA15-24247978BF12}" showGridLines="0" showRuler="0">
      <selection activeCell="L3" sqref="L3"/>
      <pageMargins left="0.78740157480314965" right="0.78740157480314965" top="0.78740157480314965" bottom="0.78740157480314965" header="0.59055118110236227" footer="0.59055118110236227"/>
      <printOptions horizontalCentered="1"/>
      <pageSetup scale="80" orientation="landscape" horizontalDpi="300" verticalDpi="300" r:id="rId1"/>
      <headerFooter alignWithMargins="0">
        <oddFooter>&amp;LAQF.01 Abr/2004&amp;R&amp;9&amp;P/&amp;N</oddFooter>
      </headerFooter>
    </customSheetView>
  </customSheetViews>
  <mergeCells count="49">
    <mergeCell ref="M46:T46"/>
    <mergeCell ref="C11:D11"/>
    <mergeCell ref="F8:H8"/>
    <mergeCell ref="F33:H33"/>
    <mergeCell ref="C26:J26"/>
    <mergeCell ref="C27:J27"/>
    <mergeCell ref="F17:H17"/>
    <mergeCell ref="F18:H18"/>
    <mergeCell ref="I18:J18"/>
    <mergeCell ref="F19:H19"/>
    <mergeCell ref="C41:H41"/>
    <mergeCell ref="C45:J45"/>
    <mergeCell ref="C55:J55"/>
    <mergeCell ref="C56:J56"/>
    <mergeCell ref="C54:J54"/>
    <mergeCell ref="C50:J50"/>
    <mergeCell ref="C53:J53"/>
    <mergeCell ref="C51:J51"/>
    <mergeCell ref="C52:J52"/>
    <mergeCell ref="C48:J48"/>
    <mergeCell ref="C47:J47"/>
    <mergeCell ref="C46:J46"/>
    <mergeCell ref="B2:I2"/>
    <mergeCell ref="C44:J44"/>
    <mergeCell ref="C15:J15"/>
    <mergeCell ref="C14:J14"/>
    <mergeCell ref="B12:K13"/>
    <mergeCell ref="F23:H23"/>
    <mergeCell ref="B5:K5"/>
    <mergeCell ref="C39:H39"/>
    <mergeCell ref="I30:J30"/>
    <mergeCell ref="F31:H31"/>
    <mergeCell ref="F32:H32"/>
    <mergeCell ref="C49:J49"/>
    <mergeCell ref="J42:K42"/>
    <mergeCell ref="C7:D7"/>
    <mergeCell ref="C8:D8"/>
    <mergeCell ref="C9:D9"/>
    <mergeCell ref="C10:D10"/>
    <mergeCell ref="C40:H40"/>
    <mergeCell ref="F36:H36"/>
    <mergeCell ref="F34:H34"/>
    <mergeCell ref="F35:H35"/>
    <mergeCell ref="F20:H20"/>
    <mergeCell ref="F21:H21"/>
    <mergeCell ref="F22:H22"/>
    <mergeCell ref="F29:H29"/>
    <mergeCell ref="F24:H24"/>
    <mergeCell ref="F30:H30"/>
  </mergeCells>
  <phoneticPr fontId="0" type="noConversion"/>
  <printOptions horizontalCentered="1"/>
  <pageMargins left="0.78740157480314965" right="0.78740157480314965" top="0.78740157480314965" bottom="0.78740157480314965" header="0.59055118110236227" footer="0.59055118110236227"/>
  <pageSetup scale="80" orientation="landscape" horizontalDpi="300" verticalDpi="300" r:id="rId2"/>
  <headerFooter alignWithMargins="0">
    <oddFooter>&amp;LAQF.01 Abr/2004&amp;R&amp;9&amp;P/&amp;N</oddFooter>
  </headerFooter>
  <customProperties>
    <customPr name="_pios_id" r:id="rId3"/>
  </customProperties>
  <drawing r:id="rId4"/>
  <legacyDrawing r:id="rId5"/>
  <controls>
    <mc:AlternateContent xmlns:mc="http://schemas.openxmlformats.org/markup-compatibility/2006">
      <mc:Choice Requires="x14">
        <control shapeId="19730" r:id="rId6" name="CheckBox19">
          <controlPr defaultSize="0" autoLine="0" r:id="rId7">
            <anchor moveWithCells="1">
              <from>
                <xdr:col>1</xdr:col>
                <xdr:colOff>190500</xdr:colOff>
                <xdr:row>23</xdr:row>
                <xdr:rowOff>28575</xdr:rowOff>
              </from>
              <to>
                <xdr:col>2</xdr:col>
                <xdr:colOff>0</xdr:colOff>
                <xdr:row>23</xdr:row>
                <xdr:rowOff>247650</xdr:rowOff>
              </to>
            </anchor>
          </controlPr>
        </control>
      </mc:Choice>
      <mc:Fallback>
        <control shapeId="19730" r:id="rId6" name="CheckBox19"/>
      </mc:Fallback>
    </mc:AlternateContent>
    <mc:AlternateContent xmlns:mc="http://schemas.openxmlformats.org/markup-compatibility/2006">
      <mc:Choice Requires="x14">
        <control shapeId="19728" r:id="rId8" name="CheckBox18">
          <controlPr defaultSize="0" autoLine="0" r:id="rId7">
            <anchor moveWithCells="1">
              <from>
                <xdr:col>1</xdr:col>
                <xdr:colOff>190500</xdr:colOff>
                <xdr:row>35</xdr:row>
                <xdr:rowOff>28575</xdr:rowOff>
              </from>
              <to>
                <xdr:col>2</xdr:col>
                <xdr:colOff>0</xdr:colOff>
                <xdr:row>35</xdr:row>
                <xdr:rowOff>247650</xdr:rowOff>
              </to>
            </anchor>
          </controlPr>
        </control>
      </mc:Choice>
      <mc:Fallback>
        <control shapeId="19728" r:id="rId8" name="CheckBox18"/>
      </mc:Fallback>
    </mc:AlternateContent>
    <mc:AlternateContent xmlns:mc="http://schemas.openxmlformats.org/markup-compatibility/2006">
      <mc:Choice Requires="x14">
        <control shapeId="19727" r:id="rId9" name="CheckBox17">
          <controlPr defaultSize="0" autoLine="0" r:id="rId7">
            <anchor moveWithCells="1">
              <from>
                <xdr:col>1</xdr:col>
                <xdr:colOff>152400</xdr:colOff>
                <xdr:row>10</xdr:row>
                <xdr:rowOff>47625</xdr:rowOff>
              </from>
              <to>
                <xdr:col>1</xdr:col>
                <xdr:colOff>409575</xdr:colOff>
                <xdr:row>11</xdr:row>
                <xdr:rowOff>28575</xdr:rowOff>
              </to>
            </anchor>
          </controlPr>
        </control>
      </mc:Choice>
      <mc:Fallback>
        <control shapeId="19727" r:id="rId9" name="CheckBox17"/>
      </mc:Fallback>
    </mc:AlternateContent>
    <mc:AlternateContent xmlns:mc="http://schemas.openxmlformats.org/markup-compatibility/2006">
      <mc:Choice Requires="x14">
        <control shapeId="19726" r:id="rId10" name="CheckBox16">
          <controlPr defaultSize="0" autoLine="0" r:id="rId7">
            <anchor moveWithCells="1">
              <from>
                <xdr:col>1</xdr:col>
                <xdr:colOff>152400</xdr:colOff>
                <xdr:row>9</xdr:row>
                <xdr:rowOff>47625</xdr:rowOff>
              </from>
              <to>
                <xdr:col>1</xdr:col>
                <xdr:colOff>409575</xdr:colOff>
                <xdr:row>10</xdr:row>
                <xdr:rowOff>28575</xdr:rowOff>
              </to>
            </anchor>
          </controlPr>
        </control>
      </mc:Choice>
      <mc:Fallback>
        <control shapeId="19726" r:id="rId10" name="CheckBox16"/>
      </mc:Fallback>
    </mc:AlternateContent>
    <mc:AlternateContent xmlns:mc="http://schemas.openxmlformats.org/markup-compatibility/2006">
      <mc:Choice Requires="x14">
        <control shapeId="19725" r:id="rId11" name="CheckBox15">
          <controlPr defaultSize="0" autoLine="0" r:id="rId7">
            <anchor moveWithCells="1">
              <from>
                <xdr:col>1</xdr:col>
                <xdr:colOff>152400</xdr:colOff>
                <xdr:row>8</xdr:row>
                <xdr:rowOff>28575</xdr:rowOff>
              </from>
              <to>
                <xdr:col>1</xdr:col>
                <xdr:colOff>409575</xdr:colOff>
                <xdr:row>9</xdr:row>
                <xdr:rowOff>9525</xdr:rowOff>
              </to>
            </anchor>
          </controlPr>
        </control>
      </mc:Choice>
      <mc:Fallback>
        <control shapeId="19725" r:id="rId11" name="CheckBox15"/>
      </mc:Fallback>
    </mc:AlternateContent>
    <mc:AlternateContent xmlns:mc="http://schemas.openxmlformats.org/markup-compatibility/2006">
      <mc:Choice Requires="x14">
        <control shapeId="19724" r:id="rId12" name="CheckBox14">
          <controlPr defaultSize="0" autoLine="0" r:id="rId7">
            <anchor moveWithCells="1">
              <from>
                <xdr:col>1</xdr:col>
                <xdr:colOff>152400</xdr:colOff>
                <xdr:row>7</xdr:row>
                <xdr:rowOff>9525</xdr:rowOff>
              </from>
              <to>
                <xdr:col>1</xdr:col>
                <xdr:colOff>409575</xdr:colOff>
                <xdr:row>7</xdr:row>
                <xdr:rowOff>228600</xdr:rowOff>
              </to>
            </anchor>
          </controlPr>
        </control>
      </mc:Choice>
      <mc:Fallback>
        <control shapeId="19724" r:id="rId12" name="CheckBox14"/>
      </mc:Fallback>
    </mc:AlternateContent>
    <mc:AlternateContent xmlns:mc="http://schemas.openxmlformats.org/markup-compatibility/2006">
      <mc:Choice Requires="x14">
        <control shapeId="19723" r:id="rId13" name="CheckBox13">
          <controlPr defaultSize="0" autoLine="0" r:id="rId7">
            <anchor moveWithCells="1">
              <from>
                <xdr:col>1</xdr:col>
                <xdr:colOff>152400</xdr:colOff>
                <xdr:row>5</xdr:row>
                <xdr:rowOff>381000</xdr:rowOff>
              </from>
              <to>
                <xdr:col>1</xdr:col>
                <xdr:colOff>409575</xdr:colOff>
                <xdr:row>6</xdr:row>
                <xdr:rowOff>209550</xdr:rowOff>
              </to>
            </anchor>
          </controlPr>
        </control>
      </mc:Choice>
      <mc:Fallback>
        <control shapeId="19723" r:id="rId13" name="CheckBox13"/>
      </mc:Fallback>
    </mc:AlternateContent>
    <mc:AlternateContent xmlns:mc="http://schemas.openxmlformats.org/markup-compatibility/2006">
      <mc:Choice Requires="x14">
        <control shapeId="19716" r:id="rId14" name="ComboBox15">
          <controlPr defaultSize="0" autoLine="0" linkedCell="Y56" listFillRange="Z44:Z48" r:id="rId15">
            <anchor moveWithCells="1">
              <from>
                <xdr:col>10</xdr:col>
                <xdr:colOff>180975</xdr:colOff>
                <xdr:row>54</xdr:row>
                <xdr:rowOff>381000</xdr:rowOff>
              </from>
              <to>
                <xdr:col>11</xdr:col>
                <xdr:colOff>85725</xdr:colOff>
                <xdr:row>55</xdr:row>
                <xdr:rowOff>228600</xdr:rowOff>
              </to>
            </anchor>
          </controlPr>
        </control>
      </mc:Choice>
      <mc:Fallback>
        <control shapeId="19716" r:id="rId14" name="ComboBox15"/>
      </mc:Fallback>
    </mc:AlternateContent>
    <mc:AlternateContent xmlns:mc="http://schemas.openxmlformats.org/markup-compatibility/2006">
      <mc:Choice Requires="x14">
        <control shapeId="19715" r:id="rId16" name="ComboBox14">
          <controlPr defaultSize="0" autoLine="0" linkedCell="Y55" listFillRange="Z44:Z48" r:id="rId17">
            <anchor moveWithCells="1">
              <from>
                <xdr:col>10</xdr:col>
                <xdr:colOff>180975</xdr:colOff>
                <xdr:row>54</xdr:row>
                <xdr:rowOff>0</xdr:rowOff>
              </from>
              <to>
                <xdr:col>11</xdr:col>
                <xdr:colOff>85725</xdr:colOff>
                <xdr:row>54</xdr:row>
                <xdr:rowOff>238125</xdr:rowOff>
              </to>
            </anchor>
          </controlPr>
        </control>
      </mc:Choice>
      <mc:Fallback>
        <control shapeId="19715" r:id="rId16" name="ComboBox14"/>
      </mc:Fallback>
    </mc:AlternateContent>
    <mc:AlternateContent xmlns:mc="http://schemas.openxmlformats.org/markup-compatibility/2006">
      <mc:Choice Requires="x14">
        <control shapeId="19714" r:id="rId18" name="ComboBox13">
          <controlPr defaultSize="0" autoLine="0" linkedCell="Y54" listFillRange="Z44:Z48" r:id="rId19">
            <anchor moveWithCells="1">
              <from>
                <xdr:col>10</xdr:col>
                <xdr:colOff>180975</xdr:colOff>
                <xdr:row>53</xdr:row>
                <xdr:rowOff>0</xdr:rowOff>
              </from>
              <to>
                <xdr:col>11</xdr:col>
                <xdr:colOff>85725</xdr:colOff>
                <xdr:row>53</xdr:row>
                <xdr:rowOff>238125</xdr:rowOff>
              </to>
            </anchor>
          </controlPr>
        </control>
      </mc:Choice>
      <mc:Fallback>
        <control shapeId="19714" r:id="rId18" name="ComboBox13"/>
      </mc:Fallback>
    </mc:AlternateContent>
    <mc:AlternateContent xmlns:mc="http://schemas.openxmlformats.org/markup-compatibility/2006">
      <mc:Choice Requires="x14">
        <control shapeId="19713" r:id="rId20" name="ComboBox12">
          <controlPr defaultSize="0" autoLine="0" linkedCell="Y53" listFillRange="Z44:Z48" r:id="rId21">
            <anchor moveWithCells="1">
              <from>
                <xdr:col>10</xdr:col>
                <xdr:colOff>180975</xdr:colOff>
                <xdr:row>52</xdr:row>
                <xdr:rowOff>0</xdr:rowOff>
              </from>
              <to>
                <xdr:col>11</xdr:col>
                <xdr:colOff>85725</xdr:colOff>
                <xdr:row>52</xdr:row>
                <xdr:rowOff>238125</xdr:rowOff>
              </to>
            </anchor>
          </controlPr>
        </control>
      </mc:Choice>
      <mc:Fallback>
        <control shapeId="19713" r:id="rId20" name="ComboBox12"/>
      </mc:Fallback>
    </mc:AlternateContent>
    <mc:AlternateContent xmlns:mc="http://schemas.openxmlformats.org/markup-compatibility/2006">
      <mc:Choice Requires="x14">
        <control shapeId="19712" r:id="rId22" name="ComboBox11">
          <controlPr defaultSize="0" autoLine="0" linkedCell="Y52" listFillRange="Z44:Z48" r:id="rId23">
            <anchor moveWithCells="1">
              <from>
                <xdr:col>10</xdr:col>
                <xdr:colOff>180975</xdr:colOff>
                <xdr:row>51</xdr:row>
                <xdr:rowOff>0</xdr:rowOff>
              </from>
              <to>
                <xdr:col>11</xdr:col>
                <xdr:colOff>85725</xdr:colOff>
                <xdr:row>51</xdr:row>
                <xdr:rowOff>238125</xdr:rowOff>
              </to>
            </anchor>
          </controlPr>
        </control>
      </mc:Choice>
      <mc:Fallback>
        <control shapeId="19712" r:id="rId22" name="ComboBox11"/>
      </mc:Fallback>
    </mc:AlternateContent>
    <mc:AlternateContent xmlns:mc="http://schemas.openxmlformats.org/markup-compatibility/2006">
      <mc:Choice Requires="x14">
        <control shapeId="19711" r:id="rId24" name="ComboBox10">
          <controlPr defaultSize="0" autoLine="0" linkedCell="Y51" listFillRange="Z44:Z48" r:id="rId25">
            <anchor moveWithCells="1">
              <from>
                <xdr:col>10</xdr:col>
                <xdr:colOff>180975</xdr:colOff>
                <xdr:row>50</xdr:row>
                <xdr:rowOff>0</xdr:rowOff>
              </from>
              <to>
                <xdr:col>11</xdr:col>
                <xdr:colOff>85725</xdr:colOff>
                <xdr:row>50</xdr:row>
                <xdr:rowOff>238125</xdr:rowOff>
              </to>
            </anchor>
          </controlPr>
        </control>
      </mc:Choice>
      <mc:Fallback>
        <control shapeId="19711" r:id="rId24" name="ComboBox10"/>
      </mc:Fallback>
    </mc:AlternateContent>
    <mc:AlternateContent xmlns:mc="http://schemas.openxmlformats.org/markup-compatibility/2006">
      <mc:Choice Requires="x14">
        <control shapeId="19710" r:id="rId26" name="ComboBox9">
          <controlPr defaultSize="0" autoLine="0" linkedCell="Y50" listFillRange="Z44:Z48" r:id="rId27">
            <anchor moveWithCells="1">
              <from>
                <xdr:col>10</xdr:col>
                <xdr:colOff>180975</xdr:colOff>
                <xdr:row>49</xdr:row>
                <xdr:rowOff>9525</xdr:rowOff>
              </from>
              <to>
                <xdr:col>11</xdr:col>
                <xdr:colOff>85725</xdr:colOff>
                <xdr:row>49</xdr:row>
                <xdr:rowOff>247650</xdr:rowOff>
              </to>
            </anchor>
          </controlPr>
        </control>
      </mc:Choice>
      <mc:Fallback>
        <control shapeId="19710" r:id="rId26" name="ComboBox9"/>
      </mc:Fallback>
    </mc:AlternateContent>
    <mc:AlternateContent xmlns:mc="http://schemas.openxmlformats.org/markup-compatibility/2006">
      <mc:Choice Requires="x14">
        <control shapeId="19709" r:id="rId28" name="ComboBox8">
          <controlPr defaultSize="0" autoLine="0" linkedCell="Y49" listFillRange="Z44:Z48" r:id="rId29">
            <anchor moveWithCells="1">
              <from>
                <xdr:col>10</xdr:col>
                <xdr:colOff>180975</xdr:colOff>
                <xdr:row>48</xdr:row>
                <xdr:rowOff>9525</xdr:rowOff>
              </from>
              <to>
                <xdr:col>11</xdr:col>
                <xdr:colOff>85725</xdr:colOff>
                <xdr:row>48</xdr:row>
                <xdr:rowOff>247650</xdr:rowOff>
              </to>
            </anchor>
          </controlPr>
        </control>
      </mc:Choice>
      <mc:Fallback>
        <control shapeId="19709" r:id="rId28" name="ComboBox8"/>
      </mc:Fallback>
    </mc:AlternateContent>
    <mc:AlternateContent xmlns:mc="http://schemas.openxmlformats.org/markup-compatibility/2006">
      <mc:Choice Requires="x14">
        <control shapeId="19708" r:id="rId30" name="ComboBox7">
          <controlPr defaultSize="0" autoLine="0" linkedCell="Y48" listFillRange="Z44:Z48" r:id="rId31">
            <anchor moveWithCells="1">
              <from>
                <xdr:col>10</xdr:col>
                <xdr:colOff>180975</xdr:colOff>
                <xdr:row>47</xdr:row>
                <xdr:rowOff>9525</xdr:rowOff>
              </from>
              <to>
                <xdr:col>11</xdr:col>
                <xdr:colOff>85725</xdr:colOff>
                <xdr:row>47</xdr:row>
                <xdr:rowOff>247650</xdr:rowOff>
              </to>
            </anchor>
          </controlPr>
        </control>
      </mc:Choice>
      <mc:Fallback>
        <control shapeId="19708" r:id="rId30" name="ComboBox7"/>
      </mc:Fallback>
    </mc:AlternateContent>
    <mc:AlternateContent xmlns:mc="http://schemas.openxmlformats.org/markup-compatibility/2006">
      <mc:Choice Requires="x14">
        <control shapeId="19707" r:id="rId32" name="ComboBox6">
          <controlPr defaultSize="0" autoLine="0" linkedCell="Y47" listFillRange="Z44:Z48" r:id="rId33">
            <anchor moveWithCells="1">
              <from>
                <xdr:col>10</xdr:col>
                <xdr:colOff>180975</xdr:colOff>
                <xdr:row>46</xdr:row>
                <xdr:rowOff>9525</xdr:rowOff>
              </from>
              <to>
                <xdr:col>11</xdr:col>
                <xdr:colOff>85725</xdr:colOff>
                <xdr:row>46</xdr:row>
                <xdr:rowOff>247650</xdr:rowOff>
              </to>
            </anchor>
          </controlPr>
        </control>
      </mc:Choice>
      <mc:Fallback>
        <control shapeId="19707" r:id="rId32" name="ComboBox6"/>
      </mc:Fallback>
    </mc:AlternateContent>
    <mc:AlternateContent xmlns:mc="http://schemas.openxmlformats.org/markup-compatibility/2006">
      <mc:Choice Requires="x14">
        <control shapeId="19706" r:id="rId34" name="ComboBox5">
          <controlPr defaultSize="0" autoLine="0" linkedCell="Y46" listFillRange="Z44:Z48" r:id="rId35">
            <anchor moveWithCells="1">
              <from>
                <xdr:col>10</xdr:col>
                <xdr:colOff>180975</xdr:colOff>
                <xdr:row>45</xdr:row>
                <xdr:rowOff>19050</xdr:rowOff>
              </from>
              <to>
                <xdr:col>11</xdr:col>
                <xdr:colOff>85725</xdr:colOff>
                <xdr:row>45</xdr:row>
                <xdr:rowOff>257175</xdr:rowOff>
              </to>
            </anchor>
          </controlPr>
        </control>
      </mc:Choice>
      <mc:Fallback>
        <control shapeId="19706" r:id="rId34" name="ComboBox5"/>
      </mc:Fallback>
    </mc:AlternateContent>
    <mc:AlternateContent xmlns:mc="http://schemas.openxmlformats.org/markup-compatibility/2006">
      <mc:Choice Requires="x14">
        <control shapeId="19705" r:id="rId36" name="ComboBox4">
          <controlPr defaultSize="0" autoLine="0" linkedCell="Y45" listFillRange="Z44:Z48" r:id="rId37">
            <anchor moveWithCells="1">
              <from>
                <xdr:col>10</xdr:col>
                <xdr:colOff>180975</xdr:colOff>
                <xdr:row>44</xdr:row>
                <xdr:rowOff>19050</xdr:rowOff>
              </from>
              <to>
                <xdr:col>11</xdr:col>
                <xdr:colOff>85725</xdr:colOff>
                <xdr:row>44</xdr:row>
                <xdr:rowOff>257175</xdr:rowOff>
              </to>
            </anchor>
          </controlPr>
        </control>
      </mc:Choice>
      <mc:Fallback>
        <control shapeId="19705" r:id="rId36" name="ComboBox4"/>
      </mc:Fallback>
    </mc:AlternateContent>
    <mc:AlternateContent xmlns:mc="http://schemas.openxmlformats.org/markup-compatibility/2006">
      <mc:Choice Requires="x14">
        <control shapeId="19677" r:id="rId38" name="ComboBox3">
          <controlPr defaultSize="0" autoLine="0" linkedCell="Y44" listFillRange="Z44:Z48" r:id="rId39">
            <anchor moveWithCells="1">
              <from>
                <xdr:col>10</xdr:col>
                <xdr:colOff>180975</xdr:colOff>
                <xdr:row>43</xdr:row>
                <xdr:rowOff>19050</xdr:rowOff>
              </from>
              <to>
                <xdr:col>11</xdr:col>
                <xdr:colOff>85725</xdr:colOff>
                <xdr:row>43</xdr:row>
                <xdr:rowOff>257175</xdr:rowOff>
              </to>
            </anchor>
          </controlPr>
        </control>
      </mc:Choice>
      <mc:Fallback>
        <control shapeId="19677" r:id="rId38" name="ComboBox3"/>
      </mc:Fallback>
    </mc:AlternateContent>
    <mc:AlternateContent xmlns:mc="http://schemas.openxmlformats.org/markup-compatibility/2006">
      <mc:Choice Requires="x14">
        <control shapeId="19676" r:id="rId40" name="CheckBox12">
          <controlPr defaultSize="0" autoLine="0" r:id="rId7">
            <anchor moveWithCells="1">
              <from>
                <xdr:col>1</xdr:col>
                <xdr:colOff>190500</xdr:colOff>
                <xdr:row>34</xdr:row>
                <xdr:rowOff>38100</xdr:rowOff>
              </from>
              <to>
                <xdr:col>2</xdr:col>
                <xdr:colOff>0</xdr:colOff>
                <xdr:row>34</xdr:row>
                <xdr:rowOff>257175</xdr:rowOff>
              </to>
            </anchor>
          </controlPr>
        </control>
      </mc:Choice>
      <mc:Fallback>
        <control shapeId="19676" r:id="rId40" name="CheckBox12"/>
      </mc:Fallback>
    </mc:AlternateContent>
    <mc:AlternateContent xmlns:mc="http://schemas.openxmlformats.org/markup-compatibility/2006">
      <mc:Choice Requires="x14">
        <control shapeId="19675" r:id="rId41" name="CheckBox11">
          <controlPr defaultSize="0" autoLine="0" r:id="rId7">
            <anchor moveWithCells="1">
              <from>
                <xdr:col>1</xdr:col>
                <xdr:colOff>180975</xdr:colOff>
                <xdr:row>33</xdr:row>
                <xdr:rowOff>38100</xdr:rowOff>
              </from>
              <to>
                <xdr:col>1</xdr:col>
                <xdr:colOff>438150</xdr:colOff>
                <xdr:row>33</xdr:row>
                <xdr:rowOff>257175</xdr:rowOff>
              </to>
            </anchor>
          </controlPr>
        </control>
      </mc:Choice>
      <mc:Fallback>
        <control shapeId="19675" r:id="rId41" name="CheckBox11"/>
      </mc:Fallback>
    </mc:AlternateContent>
    <mc:AlternateContent xmlns:mc="http://schemas.openxmlformats.org/markup-compatibility/2006">
      <mc:Choice Requires="x14">
        <control shapeId="19674" r:id="rId42" name="CheckBox10">
          <controlPr defaultSize="0" autoLine="0" r:id="rId7">
            <anchor moveWithCells="1">
              <from>
                <xdr:col>1</xdr:col>
                <xdr:colOff>171450</xdr:colOff>
                <xdr:row>32</xdr:row>
                <xdr:rowOff>28575</xdr:rowOff>
              </from>
              <to>
                <xdr:col>1</xdr:col>
                <xdr:colOff>428625</xdr:colOff>
                <xdr:row>32</xdr:row>
                <xdr:rowOff>247650</xdr:rowOff>
              </to>
            </anchor>
          </controlPr>
        </control>
      </mc:Choice>
      <mc:Fallback>
        <control shapeId="19674" r:id="rId42" name="CheckBox10"/>
      </mc:Fallback>
    </mc:AlternateContent>
    <mc:AlternateContent xmlns:mc="http://schemas.openxmlformats.org/markup-compatibility/2006">
      <mc:Choice Requires="x14">
        <control shapeId="19673" r:id="rId43" name="CheckBox9">
          <controlPr defaultSize="0" autoLine="0" r:id="rId7">
            <anchor moveWithCells="1">
              <from>
                <xdr:col>1</xdr:col>
                <xdr:colOff>161925</xdr:colOff>
                <xdr:row>31</xdr:row>
                <xdr:rowOff>19050</xdr:rowOff>
              </from>
              <to>
                <xdr:col>1</xdr:col>
                <xdr:colOff>419100</xdr:colOff>
                <xdr:row>31</xdr:row>
                <xdr:rowOff>238125</xdr:rowOff>
              </to>
            </anchor>
          </controlPr>
        </control>
      </mc:Choice>
      <mc:Fallback>
        <control shapeId="19673" r:id="rId43" name="CheckBox9"/>
      </mc:Fallback>
    </mc:AlternateContent>
    <mc:AlternateContent xmlns:mc="http://schemas.openxmlformats.org/markup-compatibility/2006">
      <mc:Choice Requires="x14">
        <control shapeId="19672" r:id="rId44" name="CheckBox8">
          <controlPr defaultSize="0" autoLine="0" r:id="rId7">
            <anchor moveWithCells="1">
              <from>
                <xdr:col>1</xdr:col>
                <xdr:colOff>152400</xdr:colOff>
                <xdr:row>30</xdr:row>
                <xdr:rowOff>9525</xdr:rowOff>
              </from>
              <to>
                <xdr:col>1</xdr:col>
                <xdr:colOff>409575</xdr:colOff>
                <xdr:row>30</xdr:row>
                <xdr:rowOff>228600</xdr:rowOff>
              </to>
            </anchor>
          </controlPr>
        </control>
      </mc:Choice>
      <mc:Fallback>
        <control shapeId="19672" r:id="rId44" name="CheckBox8"/>
      </mc:Fallback>
    </mc:AlternateContent>
    <mc:AlternateContent xmlns:mc="http://schemas.openxmlformats.org/markup-compatibility/2006">
      <mc:Choice Requires="x14">
        <control shapeId="19671" r:id="rId45" name="CheckBox7">
          <controlPr defaultSize="0" autoLine="0" r:id="rId7">
            <anchor moveWithCells="1">
              <from>
                <xdr:col>1</xdr:col>
                <xdr:colOff>142875</xdr:colOff>
                <xdr:row>29</xdr:row>
                <xdr:rowOff>9525</xdr:rowOff>
              </from>
              <to>
                <xdr:col>1</xdr:col>
                <xdr:colOff>400050</xdr:colOff>
                <xdr:row>29</xdr:row>
                <xdr:rowOff>228600</xdr:rowOff>
              </to>
            </anchor>
          </controlPr>
        </control>
      </mc:Choice>
      <mc:Fallback>
        <control shapeId="19671" r:id="rId45" name="CheckBox7"/>
      </mc:Fallback>
    </mc:AlternateContent>
    <mc:AlternateContent xmlns:mc="http://schemas.openxmlformats.org/markup-compatibility/2006">
      <mc:Choice Requires="x14">
        <control shapeId="19664" r:id="rId46" name="ComboBox2">
          <controlPr defaultSize="0" autoLine="0" listFillRange="Z1:Z5" r:id="rId47">
            <anchor moveWithCells="1">
              <from>
                <xdr:col>10</xdr:col>
                <xdr:colOff>95250</xdr:colOff>
                <xdr:row>25</xdr:row>
                <xdr:rowOff>38100</xdr:rowOff>
              </from>
              <to>
                <xdr:col>10</xdr:col>
                <xdr:colOff>628650</xdr:colOff>
                <xdr:row>26</xdr:row>
                <xdr:rowOff>66675</xdr:rowOff>
              </to>
            </anchor>
          </controlPr>
        </control>
      </mc:Choice>
      <mc:Fallback>
        <control shapeId="19664" r:id="rId46" name="ComboBox2"/>
      </mc:Fallback>
    </mc:AlternateContent>
    <mc:AlternateContent xmlns:mc="http://schemas.openxmlformats.org/markup-compatibility/2006">
      <mc:Choice Requires="x14">
        <control shapeId="19663" r:id="rId48" name="CheckBox6">
          <controlPr defaultSize="0" autoLine="0" r:id="rId7">
            <anchor moveWithCells="1">
              <from>
                <xdr:col>1</xdr:col>
                <xdr:colOff>190500</xdr:colOff>
                <xdr:row>22</xdr:row>
                <xdr:rowOff>38100</xdr:rowOff>
              </from>
              <to>
                <xdr:col>2</xdr:col>
                <xdr:colOff>0</xdr:colOff>
                <xdr:row>22</xdr:row>
                <xdr:rowOff>257175</xdr:rowOff>
              </to>
            </anchor>
          </controlPr>
        </control>
      </mc:Choice>
      <mc:Fallback>
        <control shapeId="19663" r:id="rId48" name="CheckBox6"/>
      </mc:Fallback>
    </mc:AlternateContent>
    <mc:AlternateContent xmlns:mc="http://schemas.openxmlformats.org/markup-compatibility/2006">
      <mc:Choice Requires="x14">
        <control shapeId="19662" r:id="rId49" name="CheckBox5">
          <controlPr defaultSize="0" autoLine="0" r:id="rId7">
            <anchor moveWithCells="1">
              <from>
                <xdr:col>1</xdr:col>
                <xdr:colOff>180975</xdr:colOff>
                <xdr:row>21</xdr:row>
                <xdr:rowOff>38100</xdr:rowOff>
              </from>
              <to>
                <xdr:col>1</xdr:col>
                <xdr:colOff>438150</xdr:colOff>
                <xdr:row>21</xdr:row>
                <xdr:rowOff>257175</xdr:rowOff>
              </to>
            </anchor>
          </controlPr>
        </control>
      </mc:Choice>
      <mc:Fallback>
        <control shapeId="19662" r:id="rId49" name="CheckBox5"/>
      </mc:Fallback>
    </mc:AlternateContent>
    <mc:AlternateContent xmlns:mc="http://schemas.openxmlformats.org/markup-compatibility/2006">
      <mc:Choice Requires="x14">
        <control shapeId="19661" r:id="rId50" name="CheckBox4">
          <controlPr defaultSize="0" autoLine="0" r:id="rId7">
            <anchor moveWithCells="1">
              <from>
                <xdr:col>1</xdr:col>
                <xdr:colOff>171450</xdr:colOff>
                <xdr:row>20</xdr:row>
                <xdr:rowOff>28575</xdr:rowOff>
              </from>
              <to>
                <xdr:col>1</xdr:col>
                <xdr:colOff>428625</xdr:colOff>
                <xdr:row>20</xdr:row>
                <xdr:rowOff>247650</xdr:rowOff>
              </to>
            </anchor>
          </controlPr>
        </control>
      </mc:Choice>
      <mc:Fallback>
        <control shapeId="19661" r:id="rId50" name="CheckBox4"/>
      </mc:Fallback>
    </mc:AlternateContent>
    <mc:AlternateContent xmlns:mc="http://schemas.openxmlformats.org/markup-compatibility/2006">
      <mc:Choice Requires="x14">
        <control shapeId="19660" r:id="rId51" name="CheckBox3">
          <controlPr defaultSize="0" autoLine="0" r:id="rId7">
            <anchor moveWithCells="1">
              <from>
                <xdr:col>1</xdr:col>
                <xdr:colOff>161925</xdr:colOff>
                <xdr:row>19</xdr:row>
                <xdr:rowOff>19050</xdr:rowOff>
              </from>
              <to>
                <xdr:col>1</xdr:col>
                <xdr:colOff>419100</xdr:colOff>
                <xdr:row>19</xdr:row>
                <xdr:rowOff>238125</xdr:rowOff>
              </to>
            </anchor>
          </controlPr>
        </control>
      </mc:Choice>
      <mc:Fallback>
        <control shapeId="19660" r:id="rId51" name="CheckBox3"/>
      </mc:Fallback>
    </mc:AlternateContent>
    <mc:AlternateContent xmlns:mc="http://schemas.openxmlformats.org/markup-compatibility/2006">
      <mc:Choice Requires="x14">
        <control shapeId="19659" r:id="rId52" name="CheckBox2">
          <controlPr defaultSize="0" autoLine="0" r:id="rId7">
            <anchor moveWithCells="1">
              <from>
                <xdr:col>1</xdr:col>
                <xdr:colOff>152400</xdr:colOff>
                <xdr:row>18</xdr:row>
                <xdr:rowOff>28575</xdr:rowOff>
              </from>
              <to>
                <xdr:col>1</xdr:col>
                <xdr:colOff>409575</xdr:colOff>
                <xdr:row>18</xdr:row>
                <xdr:rowOff>247650</xdr:rowOff>
              </to>
            </anchor>
          </controlPr>
        </control>
      </mc:Choice>
      <mc:Fallback>
        <control shapeId="19659" r:id="rId52" name="CheckBox2"/>
      </mc:Fallback>
    </mc:AlternateContent>
    <mc:AlternateContent xmlns:mc="http://schemas.openxmlformats.org/markup-compatibility/2006">
      <mc:Choice Requires="x14">
        <control shapeId="19658" r:id="rId53" name="CheckBox1">
          <controlPr defaultSize="0" autoLine="0" r:id="rId7">
            <anchor moveWithCells="1">
              <from>
                <xdr:col>1</xdr:col>
                <xdr:colOff>152400</xdr:colOff>
                <xdr:row>17</xdr:row>
                <xdr:rowOff>9525</xdr:rowOff>
              </from>
              <to>
                <xdr:col>1</xdr:col>
                <xdr:colOff>409575</xdr:colOff>
                <xdr:row>17</xdr:row>
                <xdr:rowOff>228600</xdr:rowOff>
              </to>
            </anchor>
          </controlPr>
        </control>
      </mc:Choice>
      <mc:Fallback>
        <control shapeId="19658" r:id="rId53" name="CheckBox1"/>
      </mc:Fallback>
    </mc:AlternateContent>
    <mc:AlternateContent xmlns:mc="http://schemas.openxmlformats.org/markup-compatibility/2006">
      <mc:Choice Requires="x14">
        <control shapeId="19657" r:id="rId54" name="ComboBox1">
          <controlPr defaultSize="0" autoLine="0" linkedCell="K14" listFillRange="Z1:Z5" r:id="rId55">
            <anchor moveWithCells="1">
              <from>
                <xdr:col>10</xdr:col>
                <xdr:colOff>95250</xdr:colOff>
                <xdr:row>13</xdr:row>
                <xdr:rowOff>19050</xdr:rowOff>
              </from>
              <to>
                <xdr:col>10</xdr:col>
                <xdr:colOff>628650</xdr:colOff>
                <xdr:row>14</xdr:row>
                <xdr:rowOff>47625</xdr:rowOff>
              </to>
            </anchor>
          </controlPr>
        </control>
      </mc:Choice>
      <mc:Fallback>
        <control shapeId="19657" r:id="rId54" name="ComboBox1"/>
      </mc:Fallback>
    </mc:AlternateContent>
  </control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9"/>
  <dimension ref="A1:EI75"/>
  <sheetViews>
    <sheetView showGridLines="0" topLeftCell="A7" zoomScale="80" zoomScaleNormal="80" zoomScaleSheetLayoutView="100" workbookViewId="0">
      <selection activeCell="H27" sqref="H27"/>
    </sheetView>
  </sheetViews>
  <sheetFormatPr defaultRowHeight="12.75"/>
  <cols>
    <col min="1" max="1" width="2.7109375" style="13" customWidth="1"/>
    <col min="2" max="2" width="6.42578125" style="5" customWidth="1"/>
    <col min="3" max="3" width="18.42578125" style="5" customWidth="1"/>
    <col min="4" max="4" width="20.5703125" style="5" customWidth="1"/>
    <col min="5" max="5" width="19" style="5" customWidth="1"/>
    <col min="6" max="6" width="9.7109375" style="5" customWidth="1"/>
    <col min="7" max="7" width="6.140625" style="5" customWidth="1"/>
    <col min="8" max="8" width="10.42578125" style="5" customWidth="1"/>
    <col min="9" max="10" width="9.140625" style="5"/>
    <col min="11" max="11" width="9.85546875" style="13" customWidth="1"/>
    <col min="12" max="12" width="2.7109375" customWidth="1"/>
    <col min="17" max="17" width="9.140625" style="99"/>
    <col min="18" max="25" width="9.140625" style="99" hidden="1" customWidth="1"/>
    <col min="26" max="27" width="0" style="99" hidden="1" customWidth="1"/>
    <col min="28" max="28" width="9.140625" style="99"/>
    <col min="140" max="16384" width="9.140625" style="5"/>
  </cols>
  <sheetData>
    <row r="1" spans="1:139" s="13" customFormat="1" ht="20.25" customHeight="1">
      <c r="Q1" s="101"/>
      <c r="R1" s="101"/>
      <c r="S1" s="101"/>
      <c r="T1" s="101"/>
      <c r="U1" s="101"/>
      <c r="V1" s="101"/>
      <c r="W1" s="101"/>
      <c r="X1" s="101"/>
      <c r="Y1" s="101"/>
      <c r="Z1" s="101"/>
      <c r="AA1" s="101"/>
      <c r="AB1" s="101"/>
    </row>
    <row r="2" spans="1:139" ht="42.75" customHeight="1">
      <c r="B2" s="362"/>
      <c r="C2" s="363"/>
      <c r="D2" s="363"/>
      <c r="E2" s="363"/>
      <c r="F2" s="363"/>
      <c r="G2" s="363"/>
      <c r="H2" s="363"/>
      <c r="I2" s="363"/>
      <c r="J2" s="363"/>
      <c r="K2" s="26"/>
      <c r="L2" s="5"/>
      <c r="M2" s="5"/>
      <c r="N2" s="5"/>
      <c r="O2" s="5"/>
      <c r="P2" s="5"/>
      <c r="Q2" s="123"/>
      <c r="R2" s="123"/>
      <c r="S2" s="123"/>
      <c r="T2" s="123"/>
      <c r="U2" s="123"/>
      <c r="V2" s="123"/>
      <c r="W2" s="123"/>
      <c r="X2" s="123" t="s">
        <v>5</v>
      </c>
      <c r="Y2" s="123"/>
      <c r="Z2" s="123"/>
      <c r="AA2" s="123"/>
      <c r="AB2" s="123"/>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row>
    <row r="3" spans="1:139" ht="14.25" customHeight="1">
      <c r="B3" s="308" t="s">
        <v>172</v>
      </c>
      <c r="C3" s="308"/>
      <c r="D3" s="308"/>
      <c r="E3" s="308"/>
      <c r="F3" s="308"/>
      <c r="G3" s="308"/>
      <c r="H3" s="308"/>
      <c r="I3" s="308"/>
      <c r="J3" s="308"/>
      <c r="K3" s="308"/>
      <c r="L3" s="5"/>
      <c r="M3" s="5"/>
      <c r="N3" s="5"/>
      <c r="O3" s="5"/>
      <c r="P3" s="5"/>
      <c r="Q3" s="123"/>
      <c r="R3" s="123"/>
      <c r="S3" s="123"/>
      <c r="T3" s="123"/>
      <c r="U3" s="123"/>
      <c r="V3" s="123"/>
      <c r="W3" s="123"/>
      <c r="X3" s="123"/>
      <c r="Y3" s="123"/>
      <c r="Z3" s="123"/>
      <c r="AA3" s="123"/>
      <c r="AB3" s="123"/>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row>
    <row r="4" spans="1:139" ht="14.25" customHeight="1">
      <c r="B4" s="220"/>
      <c r="C4" s="221"/>
      <c r="D4" s="221"/>
      <c r="E4" s="221"/>
      <c r="F4" s="221"/>
      <c r="G4" s="221"/>
      <c r="H4" s="221"/>
      <c r="I4" s="221"/>
      <c r="J4" s="221"/>
      <c r="K4" s="26"/>
      <c r="L4" s="5"/>
      <c r="M4" s="5"/>
      <c r="N4" s="5"/>
      <c r="O4" s="5"/>
      <c r="P4" s="5"/>
      <c r="Q4" s="123"/>
      <c r="R4" s="123"/>
      <c r="S4" s="123"/>
      <c r="T4" s="123"/>
      <c r="U4" s="123"/>
      <c r="V4" s="123"/>
      <c r="W4" s="123"/>
      <c r="X4" s="123"/>
      <c r="Y4" s="123"/>
      <c r="Z4" s="123"/>
      <c r="AA4" s="123"/>
      <c r="AB4" s="123"/>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row>
    <row r="5" spans="1:139" s="18" customFormat="1" ht="18" customHeight="1">
      <c r="B5" s="345" t="s">
        <v>68</v>
      </c>
      <c r="C5" s="345"/>
      <c r="D5" s="345"/>
      <c r="E5" s="345"/>
      <c r="F5" s="345"/>
      <c r="G5" s="345"/>
      <c r="H5" s="345"/>
      <c r="I5" s="345"/>
      <c r="J5" s="345"/>
      <c r="K5" s="345"/>
      <c r="L5"/>
      <c r="M5"/>
      <c r="N5"/>
      <c r="O5"/>
      <c r="P5"/>
      <c r="Q5" s="99"/>
      <c r="R5" s="99"/>
      <c r="S5" s="99"/>
      <c r="T5" s="99"/>
      <c r="U5" s="99"/>
      <c r="V5" s="99"/>
      <c r="W5" s="99"/>
      <c r="X5" s="99"/>
      <c r="Y5" s="99"/>
      <c r="Z5" s="99"/>
      <c r="AA5" s="99"/>
      <c r="AB5" s="99"/>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row>
    <row r="6" spans="1:139" s="133" customFormat="1" ht="30.75" customHeight="1">
      <c r="A6" s="128"/>
      <c r="B6" s="129" t="s">
        <v>121</v>
      </c>
      <c r="C6" s="130"/>
      <c r="D6" s="130"/>
      <c r="E6" s="130"/>
      <c r="F6" s="130"/>
      <c r="G6" s="130"/>
      <c r="H6" s="130"/>
      <c r="I6" s="131"/>
      <c r="J6" s="132"/>
      <c r="K6" s="131"/>
      <c r="M6" s="23"/>
      <c r="Q6" s="169"/>
      <c r="R6" s="169"/>
      <c r="S6" s="169"/>
      <c r="T6" s="169"/>
      <c r="U6" s="169"/>
      <c r="V6" s="169"/>
      <c r="W6" s="169"/>
      <c r="X6" s="169"/>
      <c r="Y6" s="169"/>
      <c r="Z6" s="169" t="s">
        <v>6</v>
      </c>
      <c r="AA6" s="169"/>
      <c r="AB6" s="169"/>
      <c r="AC6" s="169"/>
      <c r="AD6" s="169"/>
      <c r="AE6" s="169"/>
      <c r="AF6" s="169"/>
      <c r="AG6" s="169"/>
      <c r="AH6" s="169"/>
      <c r="AI6" s="169"/>
      <c r="AJ6" s="169"/>
      <c r="AK6" s="169"/>
      <c r="AL6" s="169"/>
      <c r="AM6" s="169"/>
    </row>
    <row r="7" spans="1:139" s="133" customFormat="1" ht="18.75" customHeight="1">
      <c r="A7" s="128"/>
      <c r="B7" s="134"/>
      <c r="C7" s="396">
        <f>'1. Informacion General'!K28</f>
        <v>0</v>
      </c>
      <c r="D7" s="397"/>
      <c r="E7" s="207" t="s">
        <v>37</v>
      </c>
      <c r="F7" s="206"/>
      <c r="G7" s="206"/>
      <c r="H7" s="206"/>
      <c r="I7" s="206"/>
      <c r="J7" s="206"/>
      <c r="K7" s="206"/>
      <c r="L7" s="128"/>
      <c r="M7" s="23"/>
      <c r="Q7" s="169"/>
      <c r="R7" s="169"/>
      <c r="S7" s="169"/>
      <c r="T7" s="169"/>
      <c r="U7" s="169"/>
      <c r="V7" s="169"/>
      <c r="W7" s="169"/>
      <c r="X7" s="169"/>
      <c r="Y7" s="169"/>
      <c r="Z7" s="169"/>
      <c r="AA7" s="169"/>
      <c r="AB7" s="169"/>
      <c r="AC7" s="169"/>
      <c r="AD7" s="169"/>
      <c r="AE7" s="169"/>
      <c r="AF7" s="169"/>
      <c r="AG7" s="169"/>
      <c r="AH7" s="169"/>
      <c r="AI7" s="169"/>
      <c r="AJ7" s="169"/>
      <c r="AK7" s="169"/>
      <c r="AL7" s="169"/>
      <c r="AM7" s="169"/>
    </row>
    <row r="8" spans="1:139" s="133" customFormat="1" ht="18.75" customHeight="1">
      <c r="A8" s="128"/>
      <c r="B8" s="134"/>
      <c r="C8" s="396">
        <f>'1. Informacion General'!K63</f>
        <v>0</v>
      </c>
      <c r="D8" s="397"/>
      <c r="E8" s="207" t="s">
        <v>38</v>
      </c>
      <c r="F8" s="414"/>
      <c r="G8" s="415"/>
      <c r="H8" s="415"/>
      <c r="I8" s="206"/>
      <c r="J8" s="206"/>
      <c r="K8" s="206"/>
      <c r="M8" s="23"/>
      <c r="Q8" s="169"/>
      <c r="R8" s="169"/>
      <c r="S8" s="169"/>
      <c r="T8" s="169"/>
      <c r="U8" s="169"/>
      <c r="V8" s="169"/>
      <c r="W8" s="169"/>
      <c r="X8" s="169"/>
      <c r="Y8" s="169"/>
      <c r="Z8" s="169"/>
      <c r="AA8" s="169"/>
      <c r="AB8" s="169"/>
      <c r="AC8" s="169"/>
      <c r="AD8" s="169"/>
      <c r="AE8" s="169"/>
      <c r="AF8" s="169"/>
      <c r="AG8" s="169"/>
      <c r="AH8" s="169"/>
      <c r="AI8" s="169"/>
      <c r="AJ8" s="169"/>
      <c r="AK8" s="169"/>
      <c r="AL8" s="169"/>
      <c r="AM8" s="169"/>
    </row>
    <row r="9" spans="1:139" s="133" customFormat="1" ht="18.75" customHeight="1">
      <c r="A9" s="128"/>
      <c r="B9" s="134"/>
      <c r="C9" s="396">
        <f>'1. Informacion General'!K74</f>
        <v>0</v>
      </c>
      <c r="D9" s="397"/>
      <c r="E9" s="207" t="s">
        <v>39</v>
      </c>
      <c r="F9" s="206"/>
      <c r="G9" s="206"/>
      <c r="H9" s="206"/>
      <c r="I9" s="206"/>
      <c r="J9" s="206"/>
      <c r="K9" s="206"/>
      <c r="M9" s="23"/>
      <c r="Q9" s="169"/>
      <c r="R9" s="169"/>
      <c r="S9" s="169"/>
      <c r="T9" s="169"/>
      <c r="U9" s="169"/>
      <c r="V9" s="169"/>
      <c r="W9" s="169"/>
      <c r="X9" s="169"/>
      <c r="Y9" s="169"/>
      <c r="Z9" s="169"/>
      <c r="AA9" s="169"/>
      <c r="AB9" s="169"/>
      <c r="AC9" s="169"/>
      <c r="AD9" s="169"/>
      <c r="AE9" s="169"/>
      <c r="AF9" s="169"/>
      <c r="AG9" s="169"/>
      <c r="AH9" s="169"/>
      <c r="AI9" s="169"/>
      <c r="AJ9" s="169"/>
      <c r="AK9" s="169"/>
      <c r="AL9" s="169"/>
      <c r="AM9" s="169"/>
    </row>
    <row r="10" spans="1:139" s="133" customFormat="1" ht="18.75" customHeight="1">
      <c r="A10" s="128"/>
      <c r="B10" s="134"/>
      <c r="C10" s="396">
        <f>'1. Informacion General'!K85</f>
        <v>0</v>
      </c>
      <c r="D10" s="397"/>
      <c r="E10" s="207" t="s">
        <v>40</v>
      </c>
      <c r="F10" s="206"/>
      <c r="G10" s="206"/>
      <c r="H10" s="206"/>
      <c r="I10" s="206"/>
      <c r="J10" s="206"/>
      <c r="K10" s="206"/>
      <c r="M10" s="23"/>
      <c r="Q10" s="169"/>
      <c r="R10" s="169"/>
      <c r="S10" s="169"/>
      <c r="T10" s="169"/>
      <c r="U10" s="169"/>
      <c r="V10" s="169"/>
      <c r="W10" s="169"/>
      <c r="X10" s="169"/>
      <c r="Y10" s="169"/>
      <c r="Z10" s="169"/>
      <c r="AA10" s="169"/>
      <c r="AB10" s="169"/>
      <c r="AC10" s="169"/>
      <c r="AD10" s="169"/>
      <c r="AE10" s="169"/>
      <c r="AF10" s="169"/>
      <c r="AG10" s="169"/>
      <c r="AH10" s="169"/>
      <c r="AI10" s="169"/>
      <c r="AJ10" s="169"/>
      <c r="AK10" s="169"/>
      <c r="AL10" s="169"/>
      <c r="AM10" s="169"/>
    </row>
    <row r="11" spans="1:139" s="133" customFormat="1" ht="18.75" customHeight="1">
      <c r="A11" s="128"/>
      <c r="B11" s="134"/>
      <c r="C11" s="396">
        <f>'1. Informacion General'!K96</f>
        <v>0</v>
      </c>
      <c r="D11" s="397"/>
      <c r="E11" s="207" t="s">
        <v>41</v>
      </c>
      <c r="F11" s="206"/>
      <c r="G11" s="206"/>
      <c r="H11" s="206"/>
      <c r="I11" s="206"/>
      <c r="J11" s="206"/>
      <c r="K11" s="206"/>
      <c r="M11" s="23"/>
      <c r="Q11" s="169"/>
      <c r="R11" s="169"/>
      <c r="S11" s="169"/>
      <c r="T11" s="169"/>
      <c r="U11" s="169"/>
      <c r="V11" s="169"/>
      <c r="W11" s="169"/>
      <c r="X11" s="169"/>
      <c r="Y11" s="169"/>
      <c r="Z11" s="169"/>
      <c r="AA11" s="169"/>
      <c r="AB11" s="169"/>
      <c r="AC11" s="169"/>
      <c r="AD11" s="169"/>
      <c r="AE11" s="169"/>
      <c r="AF11" s="169"/>
      <c r="AG11" s="169"/>
      <c r="AH11" s="169"/>
      <c r="AI11" s="169"/>
      <c r="AJ11" s="169"/>
      <c r="AK11" s="169"/>
      <c r="AL11" s="169"/>
      <c r="AM11" s="169"/>
    </row>
    <row r="12" spans="1:139" s="18" customFormat="1" ht="15" customHeight="1">
      <c r="B12" s="410" t="str">
        <f>IF(K14="Sim","Siguiente parte del cuestionario - Adjuntar el certificado",IF(OR(AA32="Fabricante",AA33="Fabricante",AA34="Fabricante",AA35="Fabricante",AA36="Fabricante"),"Responder abajo","No hay respuestas a problemas de gestión ambiental"))</f>
        <v>Siguiente parte del cuestionario - Adjuntar el certificado</v>
      </c>
      <c r="C12" s="410"/>
      <c r="D12" s="410"/>
      <c r="E12" s="410"/>
      <c r="F12" s="410"/>
      <c r="G12" s="410"/>
      <c r="H12" s="410"/>
      <c r="I12" s="410"/>
      <c r="J12" s="410"/>
      <c r="K12" s="410"/>
      <c r="L12"/>
      <c r="M12"/>
      <c r="N12"/>
      <c r="O12"/>
      <c r="P12"/>
      <c r="Q12" s="99"/>
      <c r="R12" s="99"/>
      <c r="S12" s="99"/>
      <c r="T12" s="99"/>
      <c r="U12" s="99"/>
      <c r="V12" s="99"/>
      <c r="W12" s="99"/>
      <c r="X12" s="99"/>
      <c r="Y12" s="99"/>
      <c r="Z12" s="99"/>
      <c r="AA12" s="99"/>
      <c r="AB12" s="99"/>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row>
    <row r="13" spans="1:139" ht="30" customHeight="1">
      <c r="B13" s="410"/>
      <c r="C13" s="410"/>
      <c r="D13" s="410"/>
      <c r="E13" s="410"/>
      <c r="F13" s="410"/>
      <c r="G13" s="410"/>
      <c r="H13" s="410"/>
      <c r="I13" s="410"/>
      <c r="J13" s="410"/>
      <c r="K13" s="410"/>
      <c r="L13" s="25"/>
      <c r="M13" s="25"/>
    </row>
    <row r="14" spans="1:139" s="9" customFormat="1" ht="29.25" customHeight="1">
      <c r="A14" s="15"/>
      <c r="B14" s="2" t="s">
        <v>188</v>
      </c>
      <c r="C14" s="419" t="s">
        <v>147</v>
      </c>
      <c r="D14" s="419"/>
      <c r="E14" s="419"/>
      <c r="F14" s="419"/>
      <c r="G14" s="419"/>
      <c r="H14" s="419"/>
      <c r="I14" s="419"/>
      <c r="J14" s="419"/>
      <c r="K14" s="151" t="s">
        <v>5</v>
      </c>
      <c r="L14" s="25"/>
      <c r="M14" s="37"/>
      <c r="N14"/>
      <c r="O14"/>
      <c r="P14"/>
      <c r="Q14" s="99"/>
      <c r="R14" s="99"/>
      <c r="S14" s="99"/>
      <c r="T14" s="99"/>
      <c r="U14" s="99"/>
      <c r="V14" s="99"/>
      <c r="W14" s="99"/>
      <c r="X14" s="99"/>
      <c r="Y14" s="99"/>
      <c r="Z14" s="99"/>
      <c r="AA14" s="99"/>
      <c r="AB14" s="99"/>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row>
    <row r="15" spans="1:139" ht="20.100000000000001" customHeight="1">
      <c r="B15" s="1"/>
      <c r="C15" s="217" t="s">
        <v>124</v>
      </c>
      <c r="D15" s="164" t="s">
        <v>125</v>
      </c>
      <c r="E15" s="164" t="s">
        <v>126</v>
      </c>
      <c r="F15" s="405" t="s">
        <v>127</v>
      </c>
      <c r="G15" s="406"/>
      <c r="H15" s="407"/>
      <c r="I15" s="152"/>
      <c r="J15" s="152"/>
      <c r="L15" s="25"/>
      <c r="M15" s="25"/>
    </row>
    <row r="16" spans="1:139" ht="20.100000000000001" customHeight="1">
      <c r="B16" s="4"/>
      <c r="C16" s="136" t="s">
        <v>49</v>
      </c>
      <c r="D16" s="199"/>
      <c r="E16" s="168"/>
      <c r="F16" s="357"/>
      <c r="G16" s="358"/>
      <c r="H16" s="359"/>
      <c r="I16" s="152"/>
      <c r="J16" s="152"/>
      <c r="L16" s="25"/>
      <c r="M16" s="25"/>
    </row>
    <row r="17" spans="1:139" ht="20.100000000000001" customHeight="1">
      <c r="B17" s="4"/>
      <c r="C17" s="219" t="s">
        <v>130</v>
      </c>
      <c r="D17" s="199"/>
      <c r="E17" s="168"/>
      <c r="F17" s="357"/>
      <c r="G17" s="358"/>
      <c r="H17" s="359"/>
      <c r="I17" s="152"/>
      <c r="J17" s="152"/>
      <c r="L17" s="25"/>
      <c r="M17" s="25"/>
    </row>
    <row r="18" spans="1:139" ht="15.75">
      <c r="B18" s="418"/>
      <c r="C18" s="418"/>
      <c r="D18" s="418"/>
      <c r="E18" s="418"/>
      <c r="F18" s="418"/>
      <c r="G18" s="418"/>
      <c r="H18" s="418"/>
      <c r="I18" s="418"/>
      <c r="J18" s="418"/>
      <c r="K18" s="106"/>
      <c r="L18" s="25"/>
      <c r="M18" s="25"/>
    </row>
    <row r="19" spans="1:139">
      <c r="B19" s="417"/>
      <c r="C19" s="417"/>
      <c r="D19" s="417"/>
      <c r="E19" s="417"/>
      <c r="F19" s="417"/>
      <c r="G19" s="417"/>
      <c r="H19" s="417"/>
      <c r="I19" s="417"/>
      <c r="J19" s="417"/>
      <c r="K19" s="417"/>
      <c r="L19" s="25"/>
      <c r="M19" s="25"/>
    </row>
    <row r="20" spans="1:139" s="9" customFormat="1" ht="18" customHeight="1">
      <c r="A20" s="15"/>
      <c r="B20" s="2" t="s">
        <v>189</v>
      </c>
      <c r="C20" s="385" t="s">
        <v>128</v>
      </c>
      <c r="D20" s="385"/>
      <c r="E20" s="385"/>
      <c r="F20" s="385"/>
      <c r="G20" s="385"/>
      <c r="H20" s="385"/>
      <c r="I20" s="385"/>
      <c r="J20" s="385"/>
      <c r="K20" s="151" t="s">
        <v>5</v>
      </c>
      <c r="L20" s="153"/>
      <c r="M20" s="101"/>
      <c r="N20"/>
      <c r="O20"/>
      <c r="P20"/>
      <c r="Q20" s="99"/>
      <c r="R20" s="99"/>
      <c r="S20" s="99"/>
      <c r="T20" s="99"/>
      <c r="U20" s="99"/>
      <c r="V20" s="99"/>
      <c r="W20" s="99"/>
      <c r="X20" s="99"/>
      <c r="Y20" s="99"/>
      <c r="Z20" s="99"/>
      <c r="AA20" s="99"/>
      <c r="AB20" s="99"/>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row>
    <row r="21" spans="1:139" ht="18" customHeight="1">
      <c r="B21" s="13"/>
      <c r="C21" s="408" t="s">
        <v>129</v>
      </c>
      <c r="D21" s="409"/>
      <c r="E21" s="409"/>
      <c r="F21" s="409"/>
      <c r="G21" s="409"/>
      <c r="H21" s="409"/>
      <c r="I21" s="409"/>
      <c r="J21" s="409"/>
      <c r="K21" s="101"/>
      <c r="L21" s="153"/>
      <c r="M21" s="153"/>
    </row>
    <row r="22" spans="1:139" ht="12" customHeight="1">
      <c r="B22" s="13"/>
      <c r="C22" s="114"/>
      <c r="D22" s="115"/>
      <c r="E22" s="115"/>
      <c r="F22" s="115"/>
      <c r="G22" s="115"/>
      <c r="H22" s="115"/>
      <c r="I22" s="115"/>
      <c r="J22" s="115"/>
      <c r="K22" s="101"/>
      <c r="L22" s="153"/>
      <c r="M22" s="153"/>
    </row>
    <row r="23" spans="1:139" ht="20.100000000000001" customHeight="1">
      <c r="B23" s="1"/>
      <c r="C23" s="217" t="s">
        <v>124</v>
      </c>
      <c r="D23" s="164" t="s">
        <v>125</v>
      </c>
      <c r="E23" s="164" t="s">
        <v>148</v>
      </c>
      <c r="F23" s="405" t="s">
        <v>127</v>
      </c>
      <c r="G23" s="406"/>
      <c r="H23" s="407"/>
      <c r="I23" s="152"/>
      <c r="J23" s="152"/>
      <c r="L23" s="25"/>
      <c r="M23" s="25"/>
    </row>
    <row r="24" spans="1:139" ht="20.100000000000001" customHeight="1">
      <c r="B24" s="4"/>
      <c r="C24" s="136" t="s">
        <v>49</v>
      </c>
      <c r="D24" s="199"/>
      <c r="E24" s="213"/>
      <c r="F24" s="357"/>
      <c r="G24" s="358"/>
      <c r="H24" s="359"/>
      <c r="I24" s="152"/>
      <c r="J24" s="152"/>
      <c r="L24" s="25"/>
      <c r="M24" s="25"/>
    </row>
    <row r="25" spans="1:139" ht="24" customHeight="1">
      <c r="B25" s="4"/>
      <c r="C25" s="219" t="s">
        <v>130</v>
      </c>
      <c r="D25" s="199"/>
      <c r="E25" s="168"/>
      <c r="F25" s="357"/>
      <c r="G25" s="358"/>
      <c r="H25" s="359"/>
      <c r="I25" s="13"/>
      <c r="J25" s="13"/>
      <c r="L25" s="25"/>
      <c r="M25" s="25"/>
      <c r="AC25" s="154"/>
      <c r="AD25" s="154"/>
      <c r="AE25" s="154"/>
      <c r="AF25" s="154"/>
    </row>
    <row r="26" spans="1:139">
      <c r="B26" s="105"/>
      <c r="C26" s="106"/>
      <c r="D26" s="106"/>
      <c r="E26" s="106"/>
      <c r="F26" s="140" t="s">
        <v>131</v>
      </c>
      <c r="G26" s="106"/>
      <c r="H26" s="106"/>
      <c r="I26" s="106"/>
      <c r="J26" s="106"/>
      <c r="K26" s="106"/>
      <c r="L26" s="25"/>
      <c r="M26" s="25"/>
      <c r="AC26" s="154"/>
      <c r="AD26" s="154"/>
      <c r="AE26" s="154"/>
      <c r="AF26" s="154"/>
    </row>
    <row r="27" spans="1:139">
      <c r="B27" s="105"/>
      <c r="C27" s="106"/>
      <c r="D27" s="106"/>
      <c r="E27" s="106"/>
      <c r="F27" s="106"/>
      <c r="G27" s="106"/>
      <c r="H27" s="106"/>
      <c r="I27" s="106"/>
      <c r="J27" s="106"/>
      <c r="K27" s="106"/>
      <c r="L27" s="25"/>
      <c r="M27" s="25"/>
      <c r="AC27" s="154"/>
      <c r="AD27" s="154"/>
      <c r="AE27" s="154"/>
      <c r="AF27" s="154"/>
    </row>
    <row r="28" spans="1:139" ht="12.75" customHeight="1">
      <c r="B28" s="143"/>
      <c r="C28" s="143"/>
      <c r="D28" s="143"/>
      <c r="E28" s="143"/>
      <c r="F28" s="143"/>
      <c r="G28" s="143"/>
      <c r="H28" s="143"/>
      <c r="I28" s="143"/>
      <c r="J28" s="143"/>
      <c r="K28" s="143"/>
      <c r="L28" s="25"/>
      <c r="M28" s="25"/>
      <c r="Q28" s="154"/>
      <c r="R28" s="154"/>
      <c r="S28" s="154"/>
      <c r="T28" s="154"/>
      <c r="U28" s="154"/>
      <c r="V28" s="154"/>
      <c r="W28" s="154"/>
      <c r="X28" s="154"/>
      <c r="Y28" s="154"/>
      <c r="Z28" s="154"/>
      <c r="AC28" s="154"/>
      <c r="AD28" s="154"/>
      <c r="AE28" s="154"/>
      <c r="AF28" s="154"/>
    </row>
    <row r="29" spans="1:139" s="15" customFormat="1" ht="33" customHeight="1">
      <c r="B29" s="141"/>
      <c r="C29" s="411" t="s">
        <v>132</v>
      </c>
      <c r="D29" s="412"/>
      <c r="E29" s="412"/>
      <c r="F29" s="412"/>
      <c r="G29" s="412"/>
      <c r="H29" s="413"/>
      <c r="I29" s="147"/>
      <c r="J29" s="147"/>
      <c r="K29" s="143"/>
      <c r="M29" s="144"/>
      <c r="Q29" s="150"/>
      <c r="R29" s="150"/>
      <c r="S29" s="150"/>
      <c r="T29" s="150"/>
      <c r="U29" s="150"/>
      <c r="V29" s="150"/>
      <c r="W29" s="150"/>
      <c r="X29" s="150"/>
      <c r="Y29" s="150"/>
      <c r="Z29" s="150"/>
      <c r="AA29" s="100"/>
      <c r="AB29" s="100"/>
      <c r="AC29" s="150"/>
      <c r="AD29" s="150"/>
      <c r="AE29" s="150"/>
      <c r="AF29" s="150"/>
    </row>
    <row r="30" spans="1:139" s="15" customFormat="1" ht="56.25" customHeight="1">
      <c r="B30" s="141"/>
      <c r="C30" s="398" t="s">
        <v>133</v>
      </c>
      <c r="D30" s="399"/>
      <c r="E30" s="399"/>
      <c r="F30" s="399"/>
      <c r="G30" s="399"/>
      <c r="H30" s="400"/>
      <c r="I30" s="147"/>
      <c r="J30" s="147"/>
      <c r="K30" s="143"/>
      <c r="M30" s="144"/>
      <c r="P30" s="100"/>
      <c r="Q30" s="150"/>
      <c r="R30" s="100"/>
      <c r="S30" s="100"/>
      <c r="T30" s="100"/>
      <c r="U30" s="100"/>
      <c r="V30" s="100">
        <f>1/6</f>
        <v>0.16666666666666666</v>
      </c>
      <c r="W30" s="100"/>
      <c r="X30" s="100"/>
      <c r="Y30" s="100"/>
      <c r="Z30" s="100"/>
      <c r="AA30" s="100"/>
      <c r="AB30" s="100"/>
      <c r="AC30" s="150"/>
      <c r="AD30" s="150"/>
      <c r="AE30" s="150"/>
      <c r="AF30" s="150"/>
    </row>
    <row r="31" spans="1:139" s="15" customFormat="1" ht="21" customHeight="1">
      <c r="B31" s="141"/>
      <c r="C31" s="174"/>
      <c r="D31" s="174"/>
      <c r="E31" s="174"/>
      <c r="F31" s="147"/>
      <c r="G31" s="147"/>
      <c r="H31" s="147"/>
      <c r="I31" s="147"/>
      <c r="J31" s="147"/>
      <c r="K31" s="143"/>
      <c r="M31" s="144"/>
      <c r="N31" s="172"/>
      <c r="O31" s="172"/>
      <c r="P31" s="173"/>
      <c r="Q31" s="150"/>
      <c r="R31" s="100"/>
      <c r="S31" s="100"/>
      <c r="T31" s="100"/>
      <c r="U31" s="100"/>
      <c r="V31" s="100"/>
      <c r="W31" s="100"/>
      <c r="X31" s="100"/>
      <c r="Y31" s="100"/>
      <c r="Z31" s="100"/>
      <c r="AA31" s="100"/>
      <c r="AB31" s="100"/>
      <c r="AC31" s="150"/>
      <c r="AD31" s="150"/>
      <c r="AE31" s="150"/>
      <c r="AF31" s="150"/>
    </row>
    <row r="32" spans="1:139" ht="30.75" customHeight="1">
      <c r="B32" s="2" t="s">
        <v>190</v>
      </c>
      <c r="C32" s="394" t="s">
        <v>149</v>
      </c>
      <c r="D32" s="394"/>
      <c r="E32" s="394"/>
      <c r="F32" s="394"/>
      <c r="G32" s="394"/>
      <c r="H32" s="394"/>
      <c r="I32" s="394"/>
      <c r="J32" s="394"/>
      <c r="L32" s="25"/>
      <c r="M32" s="25"/>
      <c r="N32" s="175"/>
      <c r="O32" s="174"/>
      <c r="P32" s="174"/>
      <c r="Q32" s="154"/>
      <c r="U32" s="192" t="s">
        <v>17</v>
      </c>
      <c r="V32" s="123">
        <f t="shared" ref="V32:V37" si="0">IF(U32="Ótimo",100,IF(U32="Bom",70,IF(U32="Regular",50,0)))</f>
        <v>0</v>
      </c>
      <c r="AA32" s="99" t="str">
        <f>'1. Informacion General'!M26</f>
        <v>Fabricante</v>
      </c>
      <c r="AC32" s="154"/>
      <c r="AD32" s="154"/>
      <c r="AE32" s="154"/>
      <c r="AF32" s="154"/>
      <c r="EH32" s="5"/>
      <c r="EI32" s="5"/>
    </row>
    <row r="33" spans="2:139" ht="30.75" customHeight="1">
      <c r="B33" s="2" t="s">
        <v>191</v>
      </c>
      <c r="C33" s="394" t="s">
        <v>150</v>
      </c>
      <c r="D33" s="394"/>
      <c r="E33" s="394"/>
      <c r="F33" s="394"/>
      <c r="G33" s="394"/>
      <c r="H33" s="394"/>
      <c r="I33" s="394"/>
      <c r="J33" s="394"/>
      <c r="L33" s="25"/>
      <c r="M33" s="25"/>
      <c r="N33" s="119"/>
      <c r="O33" s="119"/>
      <c r="P33" s="119"/>
      <c r="Q33" s="154"/>
      <c r="U33" s="192" t="s">
        <v>35</v>
      </c>
      <c r="V33" s="123">
        <f t="shared" si="0"/>
        <v>50</v>
      </c>
      <c r="AA33" s="99" t="str">
        <f>'1. Informacion General'!M61</f>
        <v/>
      </c>
      <c r="AC33" s="154"/>
      <c r="AD33" s="154"/>
      <c r="AE33" s="154"/>
      <c r="AF33" s="154"/>
      <c r="EH33" s="5"/>
      <c r="EI33" s="5"/>
    </row>
    <row r="34" spans="2:139" ht="30.75" customHeight="1">
      <c r="B34" s="2" t="s">
        <v>192</v>
      </c>
      <c r="C34" s="394" t="s">
        <v>151</v>
      </c>
      <c r="D34" s="394"/>
      <c r="E34" s="394"/>
      <c r="F34" s="394"/>
      <c r="G34" s="394"/>
      <c r="H34" s="394"/>
      <c r="I34" s="394"/>
      <c r="J34" s="394"/>
      <c r="L34" s="25"/>
      <c r="M34" s="25"/>
      <c r="N34" s="119"/>
      <c r="Q34" s="154"/>
      <c r="U34" s="192" t="s">
        <v>17</v>
      </c>
      <c r="V34" s="123">
        <f t="shared" si="0"/>
        <v>0</v>
      </c>
      <c r="AA34" s="99" t="str">
        <f>'1. Informacion General'!M72</f>
        <v/>
      </c>
      <c r="AC34" s="154"/>
      <c r="AD34" s="154"/>
      <c r="AE34" s="154"/>
      <c r="AF34" s="154"/>
      <c r="EI34" s="5"/>
    </row>
    <row r="35" spans="2:139" ht="30.75" customHeight="1">
      <c r="B35" s="2" t="s">
        <v>193</v>
      </c>
      <c r="C35" s="394" t="s">
        <v>152</v>
      </c>
      <c r="D35" s="394"/>
      <c r="E35" s="394"/>
      <c r="F35" s="394"/>
      <c r="G35" s="394"/>
      <c r="H35" s="394"/>
      <c r="I35" s="394"/>
      <c r="J35" s="394"/>
      <c r="L35" s="25"/>
      <c r="M35" s="25"/>
      <c r="N35" s="119"/>
      <c r="Q35" s="154"/>
      <c r="U35" s="192" t="s">
        <v>17</v>
      </c>
      <c r="V35" s="123">
        <f t="shared" si="0"/>
        <v>0</v>
      </c>
      <c r="AA35" s="99" t="str">
        <f>'1. Informacion General'!M83</f>
        <v/>
      </c>
      <c r="AC35" s="154"/>
      <c r="AD35" s="154"/>
      <c r="AE35" s="154"/>
      <c r="AF35" s="154"/>
      <c r="EI35" s="5"/>
    </row>
    <row r="36" spans="2:139" ht="30.75" customHeight="1">
      <c r="B36" s="2" t="s">
        <v>194</v>
      </c>
      <c r="C36" s="394" t="s">
        <v>153</v>
      </c>
      <c r="D36" s="394"/>
      <c r="E36" s="394"/>
      <c r="F36" s="394"/>
      <c r="G36" s="394"/>
      <c r="H36" s="394"/>
      <c r="I36" s="394"/>
      <c r="J36" s="394"/>
      <c r="L36" s="25"/>
      <c r="M36" s="25"/>
      <c r="N36" s="119"/>
      <c r="Q36" s="154"/>
      <c r="U36" s="192" t="s">
        <v>47</v>
      </c>
      <c r="V36" s="123">
        <f t="shared" si="0"/>
        <v>100</v>
      </c>
      <c r="AA36" s="99" t="str">
        <f>'1. Informacion General'!M94</f>
        <v/>
      </c>
      <c r="AC36" s="154"/>
      <c r="AD36" s="154"/>
      <c r="AE36" s="154"/>
      <c r="AF36" s="154"/>
      <c r="EH36" s="5"/>
      <c r="EI36" s="5"/>
    </row>
    <row r="37" spans="2:139" ht="30.75" customHeight="1">
      <c r="B37" s="146" t="s">
        <v>195</v>
      </c>
      <c r="C37" s="394" t="s">
        <v>154</v>
      </c>
      <c r="D37" s="394"/>
      <c r="E37" s="394"/>
      <c r="F37" s="394"/>
      <c r="G37" s="394"/>
      <c r="H37" s="394"/>
      <c r="I37" s="394"/>
      <c r="J37" s="394"/>
      <c r="L37" s="25"/>
      <c r="M37" s="25"/>
      <c r="N37" s="119"/>
      <c r="Q37" s="154"/>
      <c r="U37" s="192" t="s">
        <v>47</v>
      </c>
      <c r="V37" s="123">
        <f t="shared" si="0"/>
        <v>100</v>
      </c>
      <c r="AC37" s="154"/>
      <c r="AD37" s="154"/>
      <c r="AE37" s="154"/>
      <c r="AF37" s="154"/>
      <c r="EH37" s="5"/>
      <c r="EI37" s="5"/>
    </row>
    <row r="38" spans="2:139">
      <c r="B38" s="13"/>
      <c r="C38" s="13"/>
      <c r="D38" s="13"/>
      <c r="E38" s="13"/>
      <c r="F38" s="13"/>
      <c r="G38" s="13"/>
      <c r="H38" s="13"/>
      <c r="I38" s="13"/>
      <c r="J38" s="13"/>
      <c r="K38" s="101"/>
      <c r="L38" s="153"/>
      <c r="M38" s="153"/>
      <c r="N38" s="175"/>
      <c r="O38" s="99"/>
      <c r="P38" s="99"/>
      <c r="Q38" s="154"/>
      <c r="AC38" s="154"/>
      <c r="AD38" s="154"/>
      <c r="AE38" s="154"/>
      <c r="AF38" s="154"/>
      <c r="AG38" s="99"/>
    </row>
    <row r="39" spans="2:139">
      <c r="B39" s="13"/>
      <c r="C39" s="13"/>
      <c r="D39" s="13"/>
      <c r="E39" s="13"/>
      <c r="F39" s="13"/>
      <c r="G39" s="13"/>
      <c r="H39" s="13"/>
      <c r="I39" s="13"/>
      <c r="J39" s="13"/>
      <c r="K39" s="101">
        <v>0</v>
      </c>
      <c r="L39" s="153"/>
      <c r="M39" s="153"/>
      <c r="N39" s="175"/>
      <c r="O39" s="99"/>
      <c r="P39" s="99"/>
      <c r="Q39" s="154"/>
      <c r="X39" s="99" t="s">
        <v>47</v>
      </c>
      <c r="AC39" s="154"/>
      <c r="AD39" s="154"/>
      <c r="AE39" s="154"/>
      <c r="AF39" s="154"/>
      <c r="AG39" s="99"/>
    </row>
    <row r="40" spans="2:139">
      <c r="B40" s="13"/>
      <c r="C40" s="13"/>
      <c r="D40" s="13"/>
      <c r="E40" s="13"/>
      <c r="F40" s="13"/>
      <c r="G40" s="13"/>
      <c r="H40" s="13"/>
      <c r="I40" s="13"/>
      <c r="J40" s="13"/>
      <c r="K40" s="101"/>
      <c r="L40" s="153"/>
      <c r="M40" s="153"/>
      <c r="N40" s="175"/>
      <c r="O40" s="99"/>
      <c r="P40" s="99"/>
      <c r="Q40" s="154"/>
      <c r="X40" s="123" t="s">
        <v>34</v>
      </c>
      <c r="AC40" s="154"/>
      <c r="AD40" s="154"/>
      <c r="AE40" s="154"/>
      <c r="AF40" s="154"/>
      <c r="AG40" s="99"/>
    </row>
    <row r="41" spans="2:139">
      <c r="B41" s="13"/>
      <c r="C41" s="13"/>
      <c r="D41" s="13"/>
      <c r="E41" s="13"/>
      <c r="F41" s="13"/>
      <c r="G41" s="13"/>
      <c r="H41" s="13"/>
      <c r="I41" s="13"/>
      <c r="J41" s="13"/>
      <c r="K41" s="101"/>
      <c r="L41" s="153"/>
      <c r="M41" s="153"/>
      <c r="N41" s="175"/>
      <c r="O41" s="99"/>
      <c r="P41" s="99"/>
      <c r="Q41" s="154"/>
      <c r="R41" s="99">
        <f>IF(K14="Sim",1,IF(OR(AA32="Fabricante",AA33="Fabricante",AA34="Fabricante",AA35="Fabricante",AA36="Fabricante"),(V32*V30+V33*V30+V34*V30+V35*V30+V36*V30+V37*V30)/100,1))</f>
        <v>1</v>
      </c>
      <c r="X41" s="123" t="s">
        <v>35</v>
      </c>
      <c r="AC41" s="154"/>
      <c r="AD41" s="154"/>
      <c r="AE41" s="154"/>
      <c r="AF41" s="154"/>
      <c r="AG41" s="99"/>
    </row>
    <row r="42" spans="2:139">
      <c r="K42" s="101"/>
      <c r="L42" s="99"/>
      <c r="M42" s="99"/>
      <c r="N42" s="175"/>
      <c r="O42" s="99"/>
      <c r="P42" s="99"/>
      <c r="Q42" s="154"/>
      <c r="X42" s="99" t="s">
        <v>17</v>
      </c>
      <c r="AC42" s="154"/>
      <c r="AD42" s="154"/>
      <c r="AE42" s="154"/>
      <c r="AF42" s="154"/>
      <c r="AG42" s="99"/>
    </row>
    <row r="43" spans="2:139">
      <c r="K43" s="101"/>
      <c r="L43" s="99"/>
      <c r="M43" s="99"/>
      <c r="N43" s="175"/>
      <c r="O43" s="99"/>
      <c r="P43" s="99"/>
      <c r="Q43" s="154"/>
      <c r="AC43" s="154"/>
      <c r="AD43" s="154"/>
      <c r="AE43" s="154"/>
      <c r="AF43" s="154"/>
      <c r="AG43" s="99"/>
    </row>
    <row r="44" spans="2:139">
      <c r="K44" s="101"/>
      <c r="L44" s="99"/>
      <c r="M44" s="99"/>
      <c r="N44" s="175"/>
      <c r="O44" s="99"/>
      <c r="P44" s="99"/>
      <c r="Q44" s="154"/>
      <c r="R44" s="154"/>
      <c r="S44" s="154"/>
      <c r="T44" s="154"/>
      <c r="U44" s="154"/>
      <c r="V44" s="154"/>
      <c r="W44" s="154"/>
      <c r="X44" s="154"/>
      <c r="Y44" s="154"/>
      <c r="Z44" s="154"/>
      <c r="AC44" s="154"/>
      <c r="AD44" s="154"/>
      <c r="AE44" s="154"/>
      <c r="AF44" s="154"/>
      <c r="AG44" s="99"/>
    </row>
    <row r="45" spans="2:139">
      <c r="K45" s="101"/>
      <c r="L45" s="99"/>
      <c r="M45" s="99"/>
      <c r="N45" s="175"/>
      <c r="O45" s="99"/>
      <c r="P45" s="99"/>
      <c r="Q45" s="154"/>
      <c r="R45" s="154"/>
      <c r="S45" s="154"/>
      <c r="T45" s="154"/>
      <c r="U45" s="154"/>
      <c r="V45" s="154"/>
      <c r="W45" s="154"/>
      <c r="X45" s="154"/>
      <c r="Y45" s="154"/>
      <c r="Z45" s="154"/>
      <c r="AC45" s="154"/>
      <c r="AD45" s="154"/>
      <c r="AE45" s="154"/>
      <c r="AF45" s="154"/>
      <c r="AG45" s="99"/>
    </row>
    <row r="46" spans="2:139">
      <c r="K46" s="101"/>
      <c r="L46" s="99"/>
      <c r="M46" s="99"/>
      <c r="N46" s="175"/>
      <c r="O46" s="99"/>
      <c r="P46" s="99"/>
      <c r="Q46" s="154"/>
      <c r="R46" s="154"/>
      <c r="S46" s="154"/>
      <c r="T46" s="154"/>
      <c r="U46" s="154"/>
      <c r="V46" s="154"/>
      <c r="W46" s="154"/>
      <c r="X46" s="154"/>
      <c r="Y46" s="154"/>
      <c r="Z46" s="154"/>
      <c r="AC46" s="154"/>
      <c r="AD46" s="154"/>
      <c r="AE46" s="154"/>
      <c r="AF46" s="154"/>
      <c r="AG46" s="99"/>
    </row>
    <row r="47" spans="2:139">
      <c r="K47" s="101"/>
      <c r="L47" s="99"/>
      <c r="M47" s="99"/>
      <c r="N47" s="175"/>
      <c r="O47" s="99"/>
      <c r="P47" s="99"/>
      <c r="Q47" s="154"/>
      <c r="R47" s="154"/>
      <c r="S47" s="154"/>
      <c r="T47" s="154"/>
      <c r="U47" s="154"/>
      <c r="V47" s="154"/>
      <c r="W47" s="154"/>
      <c r="X47" s="154"/>
      <c r="Y47" s="154"/>
      <c r="Z47" s="154"/>
      <c r="AC47" s="154"/>
      <c r="AD47" s="154"/>
      <c r="AE47" s="154"/>
      <c r="AF47" s="154"/>
      <c r="AG47" s="99"/>
    </row>
    <row r="48" spans="2:139">
      <c r="K48" s="101"/>
      <c r="L48" s="99"/>
      <c r="M48" s="99"/>
      <c r="N48" s="99"/>
      <c r="O48" s="99"/>
      <c r="P48" s="99"/>
      <c r="Q48" s="154"/>
      <c r="R48" s="154"/>
      <c r="S48" s="154"/>
      <c r="T48" s="154"/>
      <c r="U48" s="154"/>
      <c r="V48" s="154"/>
      <c r="W48" s="154"/>
      <c r="X48" s="154"/>
      <c r="Y48" s="154"/>
      <c r="Z48" s="154"/>
      <c r="AC48" s="154"/>
      <c r="AD48" s="154"/>
      <c r="AE48" s="154"/>
      <c r="AF48" s="154"/>
      <c r="AG48" s="99"/>
    </row>
    <row r="49" spans="11:33">
      <c r="K49" s="101"/>
      <c r="L49" s="99"/>
      <c r="M49" s="99"/>
      <c r="N49" s="99"/>
      <c r="O49" s="99"/>
      <c r="P49" s="99"/>
      <c r="Q49" s="154"/>
      <c r="R49" s="154"/>
      <c r="S49" s="154"/>
      <c r="T49" s="154"/>
      <c r="U49" s="154"/>
      <c r="V49" s="154"/>
      <c r="W49" s="154"/>
      <c r="X49" s="154"/>
      <c r="Y49" s="154"/>
      <c r="Z49" s="154"/>
      <c r="AC49" s="154"/>
      <c r="AD49" s="154"/>
      <c r="AE49" s="154"/>
      <c r="AF49" s="154"/>
      <c r="AG49" s="99"/>
    </row>
    <row r="50" spans="11:33">
      <c r="K50" s="101"/>
      <c r="L50" s="99"/>
      <c r="M50" s="99"/>
      <c r="N50" s="99"/>
      <c r="O50" s="99"/>
      <c r="P50" s="99"/>
      <c r="Q50" s="154"/>
      <c r="R50" s="154"/>
      <c r="S50" s="154"/>
      <c r="T50" s="154"/>
      <c r="U50" s="154"/>
      <c r="V50" s="154"/>
      <c r="W50" s="154"/>
      <c r="X50" s="154"/>
      <c r="Y50" s="154"/>
      <c r="Z50" s="154"/>
      <c r="AC50" s="154"/>
      <c r="AD50" s="154"/>
      <c r="AE50" s="154"/>
      <c r="AF50" s="154"/>
      <c r="AG50" s="99"/>
    </row>
    <row r="51" spans="11:33">
      <c r="K51" s="101"/>
      <c r="L51" s="99"/>
      <c r="M51" s="99"/>
      <c r="N51" s="99"/>
      <c r="O51" s="99"/>
      <c r="P51" s="99"/>
      <c r="Q51" s="154"/>
      <c r="R51" s="154"/>
      <c r="S51" s="154"/>
      <c r="T51" s="154"/>
      <c r="U51" s="154"/>
      <c r="V51" s="154"/>
      <c r="W51" s="154"/>
      <c r="X51" s="154"/>
      <c r="Y51" s="154"/>
      <c r="Z51" s="154"/>
      <c r="AC51" s="99"/>
      <c r="AD51" s="99"/>
      <c r="AE51" s="99"/>
      <c r="AF51" s="99"/>
      <c r="AG51" s="99"/>
    </row>
    <row r="52" spans="11:33">
      <c r="K52" s="101"/>
      <c r="L52" s="99"/>
      <c r="M52" s="99"/>
      <c r="N52" s="99"/>
      <c r="O52" s="99"/>
      <c r="P52" s="99"/>
      <c r="AC52" s="99"/>
      <c r="AD52" s="99"/>
      <c r="AE52" s="99"/>
      <c r="AF52" s="99"/>
      <c r="AG52" s="99"/>
    </row>
    <row r="53" spans="11:33">
      <c r="K53" s="101"/>
      <c r="L53" s="99"/>
      <c r="M53" s="99"/>
      <c r="N53" s="99"/>
      <c r="O53" s="99"/>
      <c r="P53" s="99"/>
      <c r="AC53" s="99"/>
      <c r="AD53" s="99"/>
      <c r="AE53" s="99"/>
      <c r="AF53" s="99"/>
      <c r="AG53" s="99"/>
    </row>
    <row r="54" spans="11:33">
      <c r="K54" s="101"/>
      <c r="L54" s="99"/>
      <c r="M54" s="99"/>
      <c r="N54" s="99"/>
      <c r="O54" s="99"/>
      <c r="P54" s="99"/>
      <c r="AC54" s="99"/>
      <c r="AD54" s="99"/>
      <c r="AE54" s="99"/>
      <c r="AF54" s="99"/>
      <c r="AG54" s="99"/>
    </row>
    <row r="55" spans="11:33">
      <c r="K55" s="101"/>
      <c r="L55" s="99"/>
      <c r="M55" s="99"/>
      <c r="N55" s="99"/>
      <c r="O55" s="99"/>
      <c r="P55" s="99"/>
      <c r="AC55" s="99"/>
      <c r="AD55" s="99"/>
      <c r="AE55" s="99"/>
      <c r="AF55" s="99"/>
      <c r="AG55" s="99"/>
    </row>
    <row r="56" spans="11:33">
      <c r="K56" s="101"/>
      <c r="L56" s="99"/>
      <c r="M56" s="99"/>
      <c r="N56" s="99"/>
      <c r="O56" s="99"/>
      <c r="P56" s="99"/>
      <c r="AC56" s="99"/>
      <c r="AD56" s="99"/>
      <c r="AE56" s="99"/>
      <c r="AF56" s="99"/>
      <c r="AG56" s="99"/>
    </row>
    <row r="57" spans="11:33">
      <c r="K57" s="101"/>
      <c r="L57" s="99"/>
      <c r="M57" s="99"/>
      <c r="N57" s="99"/>
      <c r="O57" s="99"/>
      <c r="P57" s="99"/>
      <c r="AC57" s="99"/>
      <c r="AD57" s="99"/>
      <c r="AE57" s="99"/>
      <c r="AF57" s="99"/>
      <c r="AG57" s="99"/>
    </row>
    <row r="58" spans="11:33">
      <c r="K58" s="101"/>
      <c r="L58" s="99"/>
      <c r="M58" s="99"/>
      <c r="N58" s="99"/>
      <c r="O58" s="99"/>
      <c r="P58" s="99"/>
      <c r="AC58" s="99"/>
      <c r="AD58" s="99"/>
      <c r="AE58" s="99"/>
      <c r="AF58" s="99"/>
      <c r="AG58" s="99"/>
    </row>
    <row r="59" spans="11:33">
      <c r="K59" s="101"/>
      <c r="L59" s="99"/>
      <c r="M59" s="99"/>
      <c r="N59" s="99"/>
      <c r="O59" s="99"/>
      <c r="P59" s="99"/>
      <c r="AC59" s="99"/>
      <c r="AD59" s="99"/>
      <c r="AE59" s="99"/>
      <c r="AF59" s="99"/>
      <c r="AG59" s="99"/>
    </row>
    <row r="60" spans="11:33">
      <c r="K60" s="101"/>
      <c r="L60" s="99"/>
      <c r="M60" s="99"/>
      <c r="N60" s="99"/>
      <c r="O60" s="99"/>
      <c r="P60" s="99"/>
      <c r="AC60" s="99"/>
      <c r="AD60" s="99"/>
      <c r="AE60" s="99"/>
      <c r="AF60" s="99"/>
      <c r="AG60" s="99"/>
    </row>
    <row r="61" spans="11:33">
      <c r="K61" s="101"/>
      <c r="L61" s="99"/>
      <c r="M61" s="99"/>
      <c r="N61" s="99"/>
      <c r="O61" s="99"/>
      <c r="P61" s="99"/>
      <c r="AC61" s="99"/>
      <c r="AD61" s="99"/>
      <c r="AE61" s="99"/>
      <c r="AF61" s="99"/>
      <c r="AG61" s="99"/>
    </row>
    <row r="62" spans="11:33">
      <c r="K62" s="101"/>
      <c r="L62" s="99"/>
      <c r="M62" s="99"/>
      <c r="N62" s="99"/>
      <c r="O62" s="99"/>
      <c r="P62" s="99"/>
      <c r="AC62" s="99"/>
      <c r="AD62" s="99"/>
      <c r="AE62" s="99"/>
      <c r="AF62" s="99"/>
      <c r="AG62" s="99"/>
    </row>
    <row r="63" spans="11:33">
      <c r="K63" s="101"/>
      <c r="L63" s="99"/>
      <c r="M63" s="99"/>
      <c r="N63" s="99"/>
      <c r="O63" s="99"/>
      <c r="P63" s="99"/>
      <c r="AC63" s="99"/>
      <c r="AD63" s="99"/>
      <c r="AE63" s="99"/>
      <c r="AF63" s="99"/>
      <c r="AG63" s="99"/>
    </row>
    <row r="64" spans="11:33">
      <c r="K64" s="101"/>
      <c r="L64" s="99"/>
      <c r="M64" s="99"/>
      <c r="N64" s="99"/>
      <c r="O64" s="99"/>
      <c r="P64" s="99"/>
      <c r="AC64" s="99"/>
      <c r="AD64" s="99"/>
      <c r="AE64" s="99"/>
      <c r="AF64" s="99"/>
      <c r="AG64" s="99"/>
    </row>
    <row r="65" spans="11:33">
      <c r="K65" s="101"/>
      <c r="L65" s="99"/>
      <c r="M65" s="99"/>
      <c r="N65" s="99"/>
      <c r="O65" s="99"/>
      <c r="P65" s="99"/>
      <c r="AC65" s="99"/>
      <c r="AD65" s="99"/>
      <c r="AE65" s="99"/>
      <c r="AF65" s="99"/>
      <c r="AG65" s="99"/>
    </row>
    <row r="66" spans="11:33">
      <c r="K66" s="101"/>
      <c r="L66" s="99"/>
      <c r="M66" s="99"/>
      <c r="N66" s="99"/>
      <c r="O66" s="99"/>
      <c r="P66" s="99"/>
      <c r="AC66" s="99"/>
      <c r="AD66" s="99"/>
      <c r="AE66" s="99"/>
      <c r="AF66" s="99"/>
      <c r="AG66" s="99"/>
    </row>
    <row r="67" spans="11:33">
      <c r="K67" s="101"/>
      <c r="L67" s="99"/>
      <c r="M67" s="99"/>
      <c r="N67" s="99"/>
      <c r="O67" s="99"/>
      <c r="P67" s="99"/>
      <c r="AC67" s="99"/>
      <c r="AD67" s="99"/>
      <c r="AE67" s="99"/>
      <c r="AF67" s="99"/>
      <c r="AG67" s="99"/>
    </row>
    <row r="68" spans="11:33">
      <c r="K68" s="101"/>
      <c r="L68" s="99"/>
      <c r="M68" s="99"/>
      <c r="N68" s="99"/>
      <c r="O68" s="99"/>
      <c r="P68" s="99"/>
      <c r="AC68" s="99"/>
      <c r="AD68" s="99"/>
      <c r="AE68" s="99"/>
      <c r="AF68" s="99"/>
      <c r="AG68" s="99"/>
    </row>
    <row r="69" spans="11:33">
      <c r="K69" s="101"/>
      <c r="L69" s="99"/>
      <c r="M69" s="99"/>
      <c r="N69" s="99"/>
      <c r="O69" s="99"/>
      <c r="P69" s="99"/>
      <c r="AC69" s="99"/>
      <c r="AD69" s="99"/>
      <c r="AE69" s="99"/>
      <c r="AF69" s="99"/>
      <c r="AG69" s="99"/>
    </row>
    <row r="70" spans="11:33">
      <c r="K70" s="101"/>
      <c r="L70" s="99"/>
      <c r="M70" s="99"/>
      <c r="N70" s="99"/>
      <c r="O70" s="99"/>
      <c r="P70" s="99"/>
      <c r="AC70" s="99"/>
      <c r="AD70" s="99"/>
      <c r="AE70" s="99"/>
      <c r="AF70" s="99"/>
      <c r="AG70" s="99"/>
    </row>
    <row r="71" spans="11:33">
      <c r="K71" s="101"/>
      <c r="L71" s="99"/>
      <c r="M71" s="99"/>
      <c r="N71" s="99"/>
      <c r="O71" s="99"/>
      <c r="P71" s="99"/>
      <c r="AC71" s="99"/>
      <c r="AD71" s="99"/>
      <c r="AE71" s="99"/>
      <c r="AF71" s="99"/>
      <c r="AG71" s="99"/>
    </row>
    <row r="72" spans="11:33">
      <c r="K72" s="101"/>
      <c r="L72" s="99"/>
      <c r="M72" s="99"/>
      <c r="N72" s="99"/>
      <c r="O72" s="99"/>
      <c r="P72" s="99"/>
      <c r="AC72" s="99"/>
      <c r="AD72" s="99"/>
      <c r="AE72" s="99"/>
      <c r="AF72" s="99"/>
      <c r="AG72" s="99"/>
    </row>
    <row r="73" spans="11:33">
      <c r="K73" s="101"/>
      <c r="L73" s="99"/>
      <c r="M73" s="99"/>
      <c r="N73" s="99"/>
      <c r="O73" s="99"/>
      <c r="P73" s="99"/>
      <c r="AC73" s="99"/>
      <c r="AD73" s="99"/>
      <c r="AE73" s="99"/>
      <c r="AF73" s="99"/>
      <c r="AG73" s="99"/>
    </row>
    <row r="74" spans="11:33">
      <c r="K74" s="101"/>
      <c r="L74" s="99"/>
      <c r="M74" s="99"/>
      <c r="N74" s="99"/>
      <c r="O74" s="99"/>
      <c r="P74" s="99"/>
      <c r="AC74" s="99"/>
      <c r="AD74" s="99"/>
      <c r="AE74" s="99"/>
      <c r="AF74" s="99"/>
      <c r="AG74" s="99"/>
    </row>
    <row r="75" spans="11:33">
      <c r="K75" s="101"/>
      <c r="L75" s="99"/>
      <c r="M75" s="99"/>
      <c r="N75" s="99"/>
      <c r="O75" s="99"/>
      <c r="P75" s="99"/>
      <c r="AC75" s="99"/>
      <c r="AD75" s="99"/>
      <c r="AE75" s="99"/>
      <c r="AF75" s="99"/>
      <c r="AG75" s="99"/>
    </row>
  </sheetData>
  <sheetProtection algorithmName="SHA-512" hashValue="mASCR5LX/CjHQp4yCQq8jOQzaJ/CVOtmC0fY3WNqTE1JvFnUNy+NzyOJsS2T8fML1h8HHUknYzFpUoS+cru1sw==" saltValue="IT9zSxXtvc6i559m4St7hw==" spinCount="100000" sheet="1" formatCells="0" formatColumns="0" formatRows="0" insertColumns="0" insertRows="0" insertHyperlinks="0" deleteColumns="0" deleteRows="0" sort="0" autoFilter="0" pivotTables="0"/>
  <customSheetViews>
    <customSheetView guid="{E0983526-BFCA-4E2F-AA15-24247978BF12}" showGridLines="0" showRuler="0">
      <selection activeCell="L3" sqref="L3"/>
      <pageMargins left="0.78740157480314965" right="0.70866141732283472" top="0.39370078740157483" bottom="0.43307086614173229" header="0.39370078740157483" footer="0.43307086614173229"/>
      <printOptions horizontalCentered="1"/>
      <pageSetup scale="93" orientation="landscape" horizontalDpi="300" verticalDpi="300" r:id="rId1"/>
      <headerFooter alignWithMargins="0">
        <oddFooter>&amp;LAQF.01 Abr/2004&amp;R&amp;9&amp;P/&amp;N</oddFooter>
      </headerFooter>
    </customSheetView>
  </customSheetViews>
  <mergeCells count="29">
    <mergeCell ref="B2:J2"/>
    <mergeCell ref="C32:J32"/>
    <mergeCell ref="C34:J34"/>
    <mergeCell ref="C35:J35"/>
    <mergeCell ref="C29:H29"/>
    <mergeCell ref="C30:H30"/>
    <mergeCell ref="F25:H25"/>
    <mergeCell ref="C33:J33"/>
    <mergeCell ref="B5:K5"/>
    <mergeCell ref="B18:J18"/>
    <mergeCell ref="C14:J14"/>
    <mergeCell ref="B12:K13"/>
    <mergeCell ref="C7:D7"/>
    <mergeCell ref="C8:D8"/>
    <mergeCell ref="F8:H8"/>
    <mergeCell ref="C9:D9"/>
    <mergeCell ref="B3:K3"/>
    <mergeCell ref="C10:D10"/>
    <mergeCell ref="C11:D11"/>
    <mergeCell ref="C37:J37"/>
    <mergeCell ref="C36:J36"/>
    <mergeCell ref="F15:H15"/>
    <mergeCell ref="F16:H16"/>
    <mergeCell ref="F17:H17"/>
    <mergeCell ref="F24:H24"/>
    <mergeCell ref="F23:H23"/>
    <mergeCell ref="C21:J21"/>
    <mergeCell ref="C20:J20"/>
    <mergeCell ref="B19:K19"/>
  </mergeCells>
  <phoneticPr fontId="0" type="noConversion"/>
  <printOptions horizontalCentered="1"/>
  <pageMargins left="0.78740157480314965" right="0.70866141732283472" top="0.39370078740157483" bottom="0.43307086614173229" header="0.39370078740157483" footer="0.43307086614173229"/>
  <pageSetup scale="93" orientation="landscape" horizontalDpi="300" verticalDpi="300" r:id="rId2"/>
  <headerFooter alignWithMargins="0">
    <oddFooter>&amp;LAQF.01 Abr/2004&amp;R&amp;9&amp;P/&amp;N</oddFooter>
  </headerFooter>
  <customProperties>
    <customPr name="_pios_id" r:id="rId3"/>
  </customProperties>
  <drawing r:id="rId4"/>
  <legacyDrawing r:id="rId5"/>
  <controls>
    <mc:AlternateContent xmlns:mc="http://schemas.openxmlformats.org/markup-compatibility/2006">
      <mc:Choice Requires="x14">
        <control shapeId="28895" r:id="rId6" name="CheckBox9">
          <controlPr defaultSize="0" autoLine="0" r:id="rId7">
            <anchor moveWithCells="1">
              <from>
                <xdr:col>1</xdr:col>
                <xdr:colOff>133350</xdr:colOff>
                <xdr:row>10</xdr:row>
                <xdr:rowOff>47625</xdr:rowOff>
              </from>
              <to>
                <xdr:col>1</xdr:col>
                <xdr:colOff>390525</xdr:colOff>
                <xdr:row>11</xdr:row>
                <xdr:rowOff>28575</xdr:rowOff>
              </to>
            </anchor>
          </controlPr>
        </control>
      </mc:Choice>
      <mc:Fallback>
        <control shapeId="28895" r:id="rId6" name="CheckBox9"/>
      </mc:Fallback>
    </mc:AlternateContent>
    <mc:AlternateContent xmlns:mc="http://schemas.openxmlformats.org/markup-compatibility/2006">
      <mc:Choice Requires="x14">
        <control shapeId="28894" r:id="rId8" name="CheckBox8">
          <controlPr defaultSize="0" autoLine="0" r:id="rId7">
            <anchor moveWithCells="1">
              <from>
                <xdr:col>1</xdr:col>
                <xdr:colOff>133350</xdr:colOff>
                <xdr:row>9</xdr:row>
                <xdr:rowOff>47625</xdr:rowOff>
              </from>
              <to>
                <xdr:col>1</xdr:col>
                <xdr:colOff>390525</xdr:colOff>
                <xdr:row>10</xdr:row>
                <xdr:rowOff>28575</xdr:rowOff>
              </to>
            </anchor>
          </controlPr>
        </control>
      </mc:Choice>
      <mc:Fallback>
        <control shapeId="28894" r:id="rId8" name="CheckBox8"/>
      </mc:Fallback>
    </mc:AlternateContent>
    <mc:AlternateContent xmlns:mc="http://schemas.openxmlformats.org/markup-compatibility/2006">
      <mc:Choice Requires="x14">
        <control shapeId="28893" r:id="rId9" name="CheckBox7">
          <controlPr defaultSize="0" autoLine="0" r:id="rId7">
            <anchor moveWithCells="1">
              <from>
                <xdr:col>1</xdr:col>
                <xdr:colOff>133350</xdr:colOff>
                <xdr:row>8</xdr:row>
                <xdr:rowOff>28575</xdr:rowOff>
              </from>
              <to>
                <xdr:col>1</xdr:col>
                <xdr:colOff>390525</xdr:colOff>
                <xdr:row>9</xdr:row>
                <xdr:rowOff>9525</xdr:rowOff>
              </to>
            </anchor>
          </controlPr>
        </control>
      </mc:Choice>
      <mc:Fallback>
        <control shapeId="28893" r:id="rId9" name="CheckBox7"/>
      </mc:Fallback>
    </mc:AlternateContent>
    <mc:AlternateContent xmlns:mc="http://schemas.openxmlformats.org/markup-compatibility/2006">
      <mc:Choice Requires="x14">
        <control shapeId="28892" r:id="rId10" name="CheckBox6">
          <controlPr defaultSize="0" autoLine="0" r:id="rId7">
            <anchor moveWithCells="1">
              <from>
                <xdr:col>1</xdr:col>
                <xdr:colOff>133350</xdr:colOff>
                <xdr:row>7</xdr:row>
                <xdr:rowOff>9525</xdr:rowOff>
              </from>
              <to>
                <xdr:col>1</xdr:col>
                <xdr:colOff>390525</xdr:colOff>
                <xdr:row>7</xdr:row>
                <xdr:rowOff>228600</xdr:rowOff>
              </to>
            </anchor>
          </controlPr>
        </control>
      </mc:Choice>
      <mc:Fallback>
        <control shapeId="28892" r:id="rId10" name="CheckBox6"/>
      </mc:Fallback>
    </mc:AlternateContent>
    <mc:AlternateContent xmlns:mc="http://schemas.openxmlformats.org/markup-compatibility/2006">
      <mc:Choice Requires="x14">
        <control shapeId="28891" r:id="rId11" name="CheckBox5">
          <controlPr defaultSize="0" autoLine="0" r:id="rId7">
            <anchor moveWithCells="1">
              <from>
                <xdr:col>1</xdr:col>
                <xdr:colOff>133350</xdr:colOff>
                <xdr:row>5</xdr:row>
                <xdr:rowOff>381000</xdr:rowOff>
              </from>
              <to>
                <xdr:col>1</xdr:col>
                <xdr:colOff>390525</xdr:colOff>
                <xdr:row>6</xdr:row>
                <xdr:rowOff>209550</xdr:rowOff>
              </to>
            </anchor>
          </controlPr>
        </control>
      </mc:Choice>
      <mc:Fallback>
        <control shapeId="28891" r:id="rId11" name="CheckBox5"/>
      </mc:Fallback>
    </mc:AlternateContent>
    <mc:AlternateContent xmlns:mc="http://schemas.openxmlformats.org/markup-compatibility/2006">
      <mc:Choice Requires="x14">
        <control shapeId="28858" r:id="rId12" name="CheckBox4">
          <controlPr defaultSize="0" autoLine="0" r:id="rId7">
            <anchor moveWithCells="1">
              <from>
                <xdr:col>1</xdr:col>
                <xdr:colOff>142875</xdr:colOff>
                <xdr:row>24</xdr:row>
                <xdr:rowOff>0</xdr:rowOff>
              </from>
              <to>
                <xdr:col>1</xdr:col>
                <xdr:colOff>400050</xdr:colOff>
                <xdr:row>24</xdr:row>
                <xdr:rowOff>219075</xdr:rowOff>
              </to>
            </anchor>
          </controlPr>
        </control>
      </mc:Choice>
      <mc:Fallback>
        <control shapeId="28858" r:id="rId12" name="CheckBox4"/>
      </mc:Fallback>
    </mc:AlternateContent>
    <mc:AlternateContent xmlns:mc="http://schemas.openxmlformats.org/markup-compatibility/2006">
      <mc:Choice Requires="x14">
        <control shapeId="28857" r:id="rId13" name="CheckBox3">
          <controlPr defaultSize="0" autoLine="0" r:id="rId7">
            <anchor moveWithCells="1">
              <from>
                <xdr:col>1</xdr:col>
                <xdr:colOff>142875</xdr:colOff>
                <xdr:row>22</xdr:row>
                <xdr:rowOff>238125</xdr:rowOff>
              </from>
              <to>
                <xdr:col>1</xdr:col>
                <xdr:colOff>400050</xdr:colOff>
                <xdr:row>23</xdr:row>
                <xdr:rowOff>209550</xdr:rowOff>
              </to>
            </anchor>
          </controlPr>
        </control>
      </mc:Choice>
      <mc:Fallback>
        <control shapeId="28857" r:id="rId13" name="CheckBox3"/>
      </mc:Fallback>
    </mc:AlternateContent>
    <mc:AlternateContent xmlns:mc="http://schemas.openxmlformats.org/markup-compatibility/2006">
      <mc:Choice Requires="x14">
        <control shapeId="28856" r:id="rId14" name="CheckBox2">
          <controlPr defaultSize="0" autoLine="0" r:id="rId7">
            <anchor moveWithCells="1">
              <from>
                <xdr:col>1</xdr:col>
                <xdr:colOff>152400</xdr:colOff>
                <xdr:row>16</xdr:row>
                <xdr:rowOff>28575</xdr:rowOff>
              </from>
              <to>
                <xdr:col>1</xdr:col>
                <xdr:colOff>409575</xdr:colOff>
                <xdr:row>17</xdr:row>
                <xdr:rowOff>0</xdr:rowOff>
              </to>
            </anchor>
          </controlPr>
        </control>
      </mc:Choice>
      <mc:Fallback>
        <control shapeId="28856" r:id="rId14" name="CheckBox2"/>
      </mc:Fallback>
    </mc:AlternateContent>
    <mc:AlternateContent xmlns:mc="http://schemas.openxmlformats.org/markup-compatibility/2006">
      <mc:Choice Requires="x14">
        <control shapeId="28855" r:id="rId15" name="CheckBox1">
          <controlPr defaultSize="0" autoLine="0" r:id="rId7">
            <anchor moveWithCells="1">
              <from>
                <xdr:col>1</xdr:col>
                <xdr:colOff>152400</xdr:colOff>
                <xdr:row>15</xdr:row>
                <xdr:rowOff>19050</xdr:rowOff>
              </from>
              <to>
                <xdr:col>1</xdr:col>
                <xdr:colOff>409575</xdr:colOff>
                <xdr:row>15</xdr:row>
                <xdr:rowOff>238125</xdr:rowOff>
              </to>
            </anchor>
          </controlPr>
        </control>
      </mc:Choice>
      <mc:Fallback>
        <control shapeId="28855" r:id="rId15" name="CheckBox1"/>
      </mc:Fallback>
    </mc:AlternateContent>
    <mc:AlternateContent xmlns:mc="http://schemas.openxmlformats.org/markup-compatibility/2006">
      <mc:Choice Requires="x14">
        <control shapeId="28854" r:id="rId16" name="ComboBox8">
          <controlPr defaultSize="0" autoLine="0" linkedCell="U37" listFillRange="X38:X42" r:id="rId17">
            <anchor moveWithCells="1">
              <from>
                <xdr:col>10</xdr:col>
                <xdr:colOff>180975</xdr:colOff>
                <xdr:row>36</xdr:row>
                <xdr:rowOff>57150</xdr:rowOff>
              </from>
              <to>
                <xdr:col>12</xdr:col>
                <xdr:colOff>133350</xdr:colOff>
                <xdr:row>36</xdr:row>
                <xdr:rowOff>295275</xdr:rowOff>
              </to>
            </anchor>
          </controlPr>
        </control>
      </mc:Choice>
      <mc:Fallback>
        <control shapeId="28854" r:id="rId16" name="ComboBox8"/>
      </mc:Fallback>
    </mc:AlternateContent>
    <mc:AlternateContent xmlns:mc="http://schemas.openxmlformats.org/markup-compatibility/2006">
      <mc:Choice Requires="x14">
        <control shapeId="28853" r:id="rId18" name="ComboBox7">
          <controlPr defaultSize="0" autoLine="0" linkedCell="U36" listFillRange="X38:X42" r:id="rId19">
            <anchor moveWithCells="1">
              <from>
                <xdr:col>10</xdr:col>
                <xdr:colOff>180975</xdr:colOff>
                <xdr:row>35</xdr:row>
                <xdr:rowOff>66675</xdr:rowOff>
              </from>
              <to>
                <xdr:col>12</xdr:col>
                <xdr:colOff>133350</xdr:colOff>
                <xdr:row>35</xdr:row>
                <xdr:rowOff>304800</xdr:rowOff>
              </to>
            </anchor>
          </controlPr>
        </control>
      </mc:Choice>
      <mc:Fallback>
        <control shapeId="28853" r:id="rId18" name="ComboBox7"/>
      </mc:Fallback>
    </mc:AlternateContent>
    <mc:AlternateContent xmlns:mc="http://schemas.openxmlformats.org/markup-compatibility/2006">
      <mc:Choice Requires="x14">
        <control shapeId="28852" r:id="rId20" name="ComboBox6">
          <controlPr defaultSize="0" autoLine="0" linkedCell="U35" listFillRange="X38:X42" r:id="rId21">
            <anchor moveWithCells="1">
              <from>
                <xdr:col>10</xdr:col>
                <xdr:colOff>180975</xdr:colOff>
                <xdr:row>34</xdr:row>
                <xdr:rowOff>47625</xdr:rowOff>
              </from>
              <to>
                <xdr:col>12</xdr:col>
                <xdr:colOff>133350</xdr:colOff>
                <xdr:row>34</xdr:row>
                <xdr:rowOff>285750</xdr:rowOff>
              </to>
            </anchor>
          </controlPr>
        </control>
      </mc:Choice>
      <mc:Fallback>
        <control shapeId="28852" r:id="rId20" name="ComboBox6"/>
      </mc:Fallback>
    </mc:AlternateContent>
    <mc:AlternateContent xmlns:mc="http://schemas.openxmlformats.org/markup-compatibility/2006">
      <mc:Choice Requires="x14">
        <control shapeId="28851" r:id="rId22" name="ComboBox5">
          <controlPr defaultSize="0" autoLine="0" linkedCell="U34" listFillRange="X38:X42" r:id="rId23">
            <anchor moveWithCells="1">
              <from>
                <xdr:col>10</xdr:col>
                <xdr:colOff>180975</xdr:colOff>
                <xdr:row>33</xdr:row>
                <xdr:rowOff>47625</xdr:rowOff>
              </from>
              <to>
                <xdr:col>12</xdr:col>
                <xdr:colOff>133350</xdr:colOff>
                <xdr:row>33</xdr:row>
                <xdr:rowOff>285750</xdr:rowOff>
              </to>
            </anchor>
          </controlPr>
        </control>
      </mc:Choice>
      <mc:Fallback>
        <control shapeId="28851" r:id="rId22" name="ComboBox5"/>
      </mc:Fallback>
    </mc:AlternateContent>
    <mc:AlternateContent xmlns:mc="http://schemas.openxmlformats.org/markup-compatibility/2006">
      <mc:Choice Requires="x14">
        <control shapeId="28850" r:id="rId24" name="ComboBox4">
          <controlPr defaultSize="0" autoLine="0" linkedCell="U33" listFillRange="X38:X42" r:id="rId25">
            <anchor moveWithCells="1">
              <from>
                <xdr:col>10</xdr:col>
                <xdr:colOff>180975</xdr:colOff>
                <xdr:row>32</xdr:row>
                <xdr:rowOff>38100</xdr:rowOff>
              </from>
              <to>
                <xdr:col>12</xdr:col>
                <xdr:colOff>133350</xdr:colOff>
                <xdr:row>32</xdr:row>
                <xdr:rowOff>276225</xdr:rowOff>
              </to>
            </anchor>
          </controlPr>
        </control>
      </mc:Choice>
      <mc:Fallback>
        <control shapeId="28850" r:id="rId24" name="ComboBox4"/>
      </mc:Fallback>
    </mc:AlternateContent>
    <mc:AlternateContent xmlns:mc="http://schemas.openxmlformats.org/markup-compatibility/2006">
      <mc:Choice Requires="x14">
        <control shapeId="28849" r:id="rId26" name="ComboBox3">
          <controlPr defaultSize="0" autoLine="0" linkedCell="U32" listFillRange="X38:X42" r:id="rId27">
            <anchor moveWithCells="1">
              <from>
                <xdr:col>10</xdr:col>
                <xdr:colOff>180975</xdr:colOff>
                <xdr:row>31</xdr:row>
                <xdr:rowOff>28575</xdr:rowOff>
              </from>
              <to>
                <xdr:col>12</xdr:col>
                <xdr:colOff>133350</xdr:colOff>
                <xdr:row>31</xdr:row>
                <xdr:rowOff>266700</xdr:rowOff>
              </to>
            </anchor>
          </controlPr>
        </control>
      </mc:Choice>
      <mc:Fallback>
        <control shapeId="28849" r:id="rId26" name="ComboBox3"/>
      </mc:Fallback>
    </mc:AlternateContent>
    <mc:AlternateContent xmlns:mc="http://schemas.openxmlformats.org/markup-compatibility/2006">
      <mc:Choice Requires="x14">
        <control shapeId="28848" r:id="rId28" name="ComboBox2">
          <controlPr defaultSize="0" autoLine="0" linkedCell="K20" listFillRange="X1:X11" r:id="rId29">
            <anchor moveWithCells="1">
              <from>
                <xdr:col>10</xdr:col>
                <xdr:colOff>85725</xdr:colOff>
                <xdr:row>19</xdr:row>
                <xdr:rowOff>38100</xdr:rowOff>
              </from>
              <to>
                <xdr:col>10</xdr:col>
                <xdr:colOff>619125</xdr:colOff>
                <xdr:row>20</xdr:row>
                <xdr:rowOff>76200</xdr:rowOff>
              </to>
            </anchor>
          </controlPr>
        </control>
      </mc:Choice>
      <mc:Fallback>
        <control shapeId="28848" r:id="rId28" name="ComboBox2"/>
      </mc:Fallback>
    </mc:AlternateContent>
    <mc:AlternateContent xmlns:mc="http://schemas.openxmlformats.org/markup-compatibility/2006">
      <mc:Choice Requires="x14">
        <control shapeId="28847" r:id="rId30" name="ComboBox1">
          <controlPr defaultSize="0" autoLine="0" linkedCell="K14" listFillRange="X1:X11" r:id="rId31">
            <anchor moveWithCells="1">
              <from>
                <xdr:col>10</xdr:col>
                <xdr:colOff>123825</xdr:colOff>
                <xdr:row>13</xdr:row>
                <xdr:rowOff>57150</xdr:rowOff>
              </from>
              <to>
                <xdr:col>11</xdr:col>
                <xdr:colOff>0</xdr:colOff>
                <xdr:row>13</xdr:row>
                <xdr:rowOff>323850</xdr:rowOff>
              </to>
            </anchor>
          </controlPr>
        </control>
      </mc:Choice>
      <mc:Fallback>
        <control shapeId="28847" r:id="rId30" name="ComboBox1"/>
      </mc:Fallback>
    </mc:AlternateContent>
    <mc:AlternateContent xmlns:mc="http://schemas.openxmlformats.org/markup-compatibility/2006">
      <mc:Choice Requires="x14">
        <control shapeId="28675" r:id="rId32" name="Drop Down 3">
          <controlPr defaultSize="0" autoLine="0" autoPict="0">
            <anchor moveWithCells="1" sizeWithCells="1">
              <from>
                <xdr:col>10</xdr:col>
                <xdr:colOff>66675</xdr:colOff>
                <xdr:row>0</xdr:row>
                <xdr:rowOff>0</xdr:rowOff>
              </from>
              <to>
                <xdr:col>10</xdr:col>
                <xdr:colOff>514350</xdr:colOff>
                <xdr:row>0</xdr:row>
                <xdr:rowOff>0</xdr:rowOff>
              </to>
            </anchor>
          </controlPr>
        </control>
      </mc:Choice>
    </mc:AlternateContent>
    <mc:AlternateContent xmlns:mc="http://schemas.openxmlformats.org/markup-compatibility/2006">
      <mc:Choice Requires="x14">
        <control shapeId="28831" r:id="rId33" name="Drop Down 159">
          <controlPr defaultSize="0" autoLine="0" autoPict="0">
            <anchor moveWithCells="1" sizeWithCells="1">
              <from>
                <xdr:col>10</xdr:col>
                <xdr:colOff>180975</xdr:colOff>
                <xdr:row>0</xdr:row>
                <xdr:rowOff>0</xdr:rowOff>
              </from>
              <to>
                <xdr:col>10</xdr:col>
                <xdr:colOff>628650</xdr:colOff>
                <xdr:row>0</xdr:row>
                <xdr:rowOff>0</xdr:rowOff>
              </to>
            </anchor>
          </controlPr>
        </control>
      </mc:Choice>
    </mc:AlternateContent>
    <mc:AlternateContent xmlns:mc="http://schemas.openxmlformats.org/markup-compatibility/2006">
      <mc:Choice Requires="x14">
        <control shapeId="28832" r:id="rId34" name="Drop Down 160">
          <controlPr defaultSize="0" autoLine="0" autoPict="0">
            <anchor moveWithCells="1" sizeWithCells="1">
              <from>
                <xdr:col>10</xdr:col>
                <xdr:colOff>76200</xdr:colOff>
                <xdr:row>0</xdr:row>
                <xdr:rowOff>0</xdr:rowOff>
              </from>
              <to>
                <xdr:col>10</xdr:col>
                <xdr:colOff>523875</xdr:colOff>
                <xdr:row>0</xdr:row>
                <xdr:rowOff>0</xdr:rowOff>
              </to>
            </anchor>
          </controlPr>
        </control>
      </mc:Choice>
    </mc:AlternateContent>
    <mc:AlternateContent xmlns:mc="http://schemas.openxmlformats.org/markup-compatibility/2006">
      <mc:Choice Requires="x14">
        <control shapeId="28833" r:id="rId35" name="Drop Down 161">
          <controlPr defaultSize="0" autoLine="0" autoPict="0">
            <anchor moveWithCells="1" sizeWithCells="1">
              <from>
                <xdr:col>10</xdr:col>
                <xdr:colOff>76200</xdr:colOff>
                <xdr:row>0</xdr:row>
                <xdr:rowOff>0</xdr:rowOff>
              </from>
              <to>
                <xdr:col>10</xdr:col>
                <xdr:colOff>523875</xdr:colOff>
                <xdr:row>0</xdr:row>
                <xdr:rowOff>0</xdr:rowOff>
              </to>
            </anchor>
          </controlPr>
        </control>
      </mc:Choice>
    </mc:AlternateContent>
    <mc:AlternateContent xmlns:mc="http://schemas.openxmlformats.org/markup-compatibility/2006">
      <mc:Choice Requires="x14">
        <control shapeId="28834" r:id="rId36" name="Drop Down 162">
          <controlPr defaultSize="0" autoLine="0" autoPict="0">
            <anchor moveWithCells="1" sizeWithCells="1">
              <from>
                <xdr:col>10</xdr:col>
                <xdr:colOff>76200</xdr:colOff>
                <xdr:row>0</xdr:row>
                <xdr:rowOff>0</xdr:rowOff>
              </from>
              <to>
                <xdr:col>10</xdr:col>
                <xdr:colOff>523875</xdr:colOff>
                <xdr:row>0</xdr:row>
                <xdr:rowOff>0</xdr:rowOff>
              </to>
            </anchor>
          </controlPr>
        </control>
      </mc:Choice>
    </mc:AlternateContent>
    <mc:AlternateContent xmlns:mc="http://schemas.openxmlformats.org/markup-compatibility/2006">
      <mc:Choice Requires="x14">
        <control shapeId="28835" r:id="rId37" name="Drop Down 163">
          <controlPr defaultSize="0" autoLine="0" autoPict="0">
            <anchor moveWithCells="1" sizeWithCells="1">
              <from>
                <xdr:col>10</xdr:col>
                <xdr:colOff>76200</xdr:colOff>
                <xdr:row>0</xdr:row>
                <xdr:rowOff>0</xdr:rowOff>
              </from>
              <to>
                <xdr:col>10</xdr:col>
                <xdr:colOff>523875</xdr:colOff>
                <xdr:row>0</xdr:row>
                <xdr:rowOff>0</xdr:rowOff>
              </to>
            </anchor>
          </controlPr>
        </control>
      </mc:Choice>
    </mc:AlternateContent>
    <mc:AlternateContent xmlns:mc="http://schemas.openxmlformats.org/markup-compatibility/2006">
      <mc:Choice Requires="x14">
        <control shapeId="28836" r:id="rId38" name="Drop Down 164">
          <controlPr defaultSize="0" autoLine="0" autoPict="0">
            <anchor moveWithCells="1" sizeWithCells="1">
              <from>
                <xdr:col>10</xdr:col>
                <xdr:colOff>76200</xdr:colOff>
                <xdr:row>0</xdr:row>
                <xdr:rowOff>0</xdr:rowOff>
              </from>
              <to>
                <xdr:col>10</xdr:col>
                <xdr:colOff>523875</xdr:colOff>
                <xdr:row>0</xdr:row>
                <xdr:rowOff>0</xdr:rowOff>
              </to>
            </anchor>
          </controlPr>
        </control>
      </mc:Choice>
    </mc:AlternateContent>
    <mc:AlternateContent xmlns:mc="http://schemas.openxmlformats.org/markup-compatibility/2006">
      <mc:Choice Requires="x14">
        <control shapeId="28837" r:id="rId39" name="Drop Down 165">
          <controlPr defaultSize="0" autoLine="0" autoPict="0">
            <anchor moveWithCells="1" sizeWithCells="1">
              <from>
                <xdr:col>10</xdr:col>
                <xdr:colOff>76200</xdr:colOff>
                <xdr:row>0</xdr:row>
                <xdr:rowOff>0</xdr:rowOff>
              </from>
              <to>
                <xdr:col>10</xdr:col>
                <xdr:colOff>523875</xdr:colOff>
                <xdr:row>0</xdr:row>
                <xdr:rowOff>0</xdr:rowOff>
              </to>
            </anchor>
          </controlPr>
        </control>
      </mc:Choice>
    </mc:AlternateContent>
    <mc:AlternateContent xmlns:mc="http://schemas.openxmlformats.org/markup-compatibility/2006">
      <mc:Choice Requires="x14">
        <control shapeId="28838" r:id="rId40" name="Drop Down 166">
          <controlPr defaultSize="0" autoLine="0" autoPict="0">
            <anchor moveWithCells="1" sizeWithCells="1">
              <from>
                <xdr:col>10</xdr:col>
                <xdr:colOff>76200</xdr:colOff>
                <xdr:row>0</xdr:row>
                <xdr:rowOff>0</xdr:rowOff>
              </from>
              <to>
                <xdr:col>10</xdr:col>
                <xdr:colOff>523875</xdr:colOff>
                <xdr:row>0</xdr:row>
                <xdr:rowOff>0</xdr:rowOff>
              </to>
            </anchor>
          </controlPr>
        </control>
      </mc:Choice>
    </mc:AlternateContent>
    <mc:AlternateContent xmlns:mc="http://schemas.openxmlformats.org/markup-compatibility/2006">
      <mc:Choice Requires="x14">
        <control shapeId="28839" r:id="rId41" name="Drop Down 167">
          <controlPr defaultSize="0" autoLine="0" autoPict="0">
            <anchor moveWithCells="1" sizeWithCells="1">
              <from>
                <xdr:col>10</xdr:col>
                <xdr:colOff>76200</xdr:colOff>
                <xdr:row>0</xdr:row>
                <xdr:rowOff>0</xdr:rowOff>
              </from>
              <to>
                <xdr:col>10</xdr:col>
                <xdr:colOff>523875</xdr:colOff>
                <xdr:row>0</xdr:row>
                <xdr:rowOff>0</xdr:rowOff>
              </to>
            </anchor>
          </controlPr>
        </control>
      </mc:Choice>
    </mc:AlternateContent>
    <mc:AlternateContent xmlns:mc="http://schemas.openxmlformats.org/markup-compatibility/2006">
      <mc:Choice Requires="x14">
        <control shapeId="28840" r:id="rId42" name="Drop Down 168">
          <controlPr defaultSize="0" autoLine="0" autoPict="0">
            <anchor moveWithCells="1" sizeWithCells="1">
              <from>
                <xdr:col>10</xdr:col>
                <xdr:colOff>76200</xdr:colOff>
                <xdr:row>0</xdr:row>
                <xdr:rowOff>0</xdr:rowOff>
              </from>
              <to>
                <xdr:col>10</xdr:col>
                <xdr:colOff>523875</xdr:colOff>
                <xdr:row>0</xdr:row>
                <xdr:rowOff>0</xdr:rowOff>
              </to>
            </anchor>
          </controlPr>
        </control>
      </mc:Choice>
    </mc:AlternateContent>
    <mc:AlternateContent xmlns:mc="http://schemas.openxmlformats.org/markup-compatibility/2006">
      <mc:Choice Requires="x14">
        <control shapeId="28843" r:id="rId43" name="Drop Down 171">
          <controlPr defaultSize="0" autoLine="0" autoPict="0">
            <anchor moveWithCells="1" sizeWithCells="1">
              <from>
                <xdr:col>10</xdr:col>
                <xdr:colOff>66675</xdr:colOff>
                <xdr:row>0</xdr:row>
                <xdr:rowOff>0</xdr:rowOff>
              </from>
              <to>
                <xdr:col>10</xdr:col>
                <xdr:colOff>514350</xdr:colOff>
                <xdr:row>0</xdr:row>
                <xdr:rowOff>0</xdr:rowOff>
              </to>
            </anchor>
          </controlPr>
        </control>
      </mc:Choice>
    </mc:AlternateContent>
    <mc:AlternateContent xmlns:mc="http://schemas.openxmlformats.org/markup-compatibility/2006">
      <mc:Choice Requires="x14">
        <control shapeId="28845" r:id="rId44" name="Drop Down 173">
          <controlPr defaultSize="0" autoLine="0" autoPict="0">
            <anchor moveWithCells="1" sizeWithCells="1">
              <from>
                <xdr:col>10</xdr:col>
                <xdr:colOff>0</xdr:colOff>
                <xdr:row>32</xdr:row>
                <xdr:rowOff>0</xdr:rowOff>
              </from>
              <to>
                <xdr:col>10</xdr:col>
                <xdr:colOff>0</xdr:colOff>
                <xdr:row>32</xdr:row>
                <xdr:rowOff>0</xdr:rowOff>
              </to>
            </anchor>
          </controlPr>
        </control>
      </mc:Choice>
    </mc:AlternateContent>
    <mc:AlternateContent xmlns:mc="http://schemas.openxmlformats.org/markup-compatibility/2006">
      <mc:Choice Requires="x14">
        <control shapeId="28846" r:id="rId45" name="Drop Down 174">
          <controlPr defaultSize="0" autoLine="0" autoPict="0">
            <anchor moveWithCells="1" sizeWithCells="1">
              <from>
                <xdr:col>10</xdr:col>
                <xdr:colOff>0</xdr:colOff>
                <xdr:row>36</xdr:row>
                <xdr:rowOff>0</xdr:rowOff>
              </from>
              <to>
                <xdr:col>10</xdr:col>
                <xdr:colOff>0</xdr:colOff>
                <xdr:row>36</xdr:row>
                <xdr:rowOff>0</xdr:rowOff>
              </to>
            </anchor>
          </controlPr>
        </control>
      </mc:Choice>
    </mc:AlternateContent>
    <mc:AlternateContent xmlns:mc="http://schemas.openxmlformats.org/markup-compatibility/2006">
      <mc:Choice Requires="x14">
        <control shapeId="28872" r:id="rId46" name="Drop Down 200">
          <controlPr defaultSize="0" autoLine="0" autoPict="0">
            <anchor moveWithCells="1" sizeWithCells="1">
              <from>
                <xdr:col>10</xdr:col>
                <xdr:colOff>76200</xdr:colOff>
                <xdr:row>40</xdr:row>
                <xdr:rowOff>123825</xdr:rowOff>
              </from>
              <to>
                <xdr:col>10</xdr:col>
                <xdr:colOff>523875</xdr:colOff>
                <xdr:row>40</xdr:row>
                <xdr:rowOff>123825</xdr:rowOff>
              </to>
            </anchor>
          </controlPr>
        </control>
      </mc:Choice>
    </mc:AlternateContent>
    <mc:AlternateContent xmlns:mc="http://schemas.openxmlformats.org/markup-compatibility/2006">
      <mc:Choice Requires="x14">
        <control shapeId="28874" r:id="rId47" name="Drop Down 202">
          <controlPr defaultSize="0" autoLine="0" autoPict="0">
            <anchor moveWithCells="1" sizeWithCells="1">
              <from>
                <xdr:col>10</xdr:col>
                <xdr:colOff>190500</xdr:colOff>
                <xdr:row>40</xdr:row>
                <xdr:rowOff>123825</xdr:rowOff>
              </from>
              <to>
                <xdr:col>10</xdr:col>
                <xdr:colOff>638175</xdr:colOff>
                <xdr:row>40</xdr:row>
                <xdr:rowOff>123825</xdr:rowOff>
              </to>
            </anchor>
          </controlPr>
        </control>
      </mc:Choice>
    </mc:AlternateContent>
    <mc:AlternateContent xmlns:mc="http://schemas.openxmlformats.org/markup-compatibility/2006">
      <mc:Choice Requires="x14">
        <control shapeId="28875" r:id="rId48" name="Drop Down 203">
          <controlPr defaultSize="0" autoLine="0" autoPict="0">
            <anchor moveWithCells="1" sizeWithCells="1">
              <from>
                <xdr:col>10</xdr:col>
                <xdr:colOff>95250</xdr:colOff>
                <xdr:row>40</xdr:row>
                <xdr:rowOff>123825</xdr:rowOff>
              </from>
              <to>
                <xdr:col>10</xdr:col>
                <xdr:colOff>542925</xdr:colOff>
                <xdr:row>40</xdr:row>
                <xdr:rowOff>123825</xdr:rowOff>
              </to>
            </anchor>
          </controlPr>
        </control>
      </mc:Choice>
    </mc:AlternateContent>
    <mc:AlternateContent xmlns:mc="http://schemas.openxmlformats.org/markup-compatibility/2006">
      <mc:Choice Requires="x14">
        <control shapeId="28876" r:id="rId49" name="Drop Down 204">
          <controlPr defaultSize="0" autoLine="0" autoPict="0">
            <anchor moveWithCells="1" sizeWithCells="1">
              <from>
                <xdr:col>10</xdr:col>
                <xdr:colOff>95250</xdr:colOff>
                <xdr:row>40</xdr:row>
                <xdr:rowOff>123825</xdr:rowOff>
              </from>
              <to>
                <xdr:col>10</xdr:col>
                <xdr:colOff>542925</xdr:colOff>
                <xdr:row>40</xdr:row>
                <xdr:rowOff>123825</xdr:rowOff>
              </to>
            </anchor>
          </controlPr>
        </control>
      </mc:Choice>
    </mc:AlternateContent>
    <mc:AlternateContent xmlns:mc="http://schemas.openxmlformats.org/markup-compatibility/2006">
      <mc:Choice Requires="x14">
        <control shapeId="28877" r:id="rId50" name="Drop Down 205">
          <controlPr defaultSize="0" autoLine="0" autoPict="0">
            <anchor moveWithCells="1" sizeWithCells="1">
              <from>
                <xdr:col>10</xdr:col>
                <xdr:colOff>95250</xdr:colOff>
                <xdr:row>40</xdr:row>
                <xdr:rowOff>123825</xdr:rowOff>
              </from>
              <to>
                <xdr:col>10</xdr:col>
                <xdr:colOff>542925</xdr:colOff>
                <xdr:row>40</xdr:row>
                <xdr:rowOff>123825</xdr:rowOff>
              </to>
            </anchor>
          </controlPr>
        </control>
      </mc:Choice>
    </mc:AlternateContent>
    <mc:AlternateContent xmlns:mc="http://schemas.openxmlformats.org/markup-compatibility/2006">
      <mc:Choice Requires="x14">
        <control shapeId="28878" r:id="rId51" name="Drop Down 206">
          <controlPr defaultSize="0" autoLine="0" autoPict="0">
            <anchor moveWithCells="1" sizeWithCells="1">
              <from>
                <xdr:col>10</xdr:col>
                <xdr:colOff>95250</xdr:colOff>
                <xdr:row>40</xdr:row>
                <xdr:rowOff>123825</xdr:rowOff>
              </from>
              <to>
                <xdr:col>10</xdr:col>
                <xdr:colOff>542925</xdr:colOff>
                <xdr:row>40</xdr:row>
                <xdr:rowOff>123825</xdr:rowOff>
              </to>
            </anchor>
          </controlPr>
        </control>
      </mc:Choice>
    </mc:AlternateContent>
    <mc:AlternateContent xmlns:mc="http://schemas.openxmlformats.org/markup-compatibility/2006">
      <mc:Choice Requires="x14">
        <control shapeId="28879" r:id="rId52" name="Drop Down 207">
          <controlPr defaultSize="0" autoLine="0" autoPict="0">
            <anchor moveWithCells="1" sizeWithCells="1">
              <from>
                <xdr:col>10</xdr:col>
                <xdr:colOff>95250</xdr:colOff>
                <xdr:row>40</xdr:row>
                <xdr:rowOff>123825</xdr:rowOff>
              </from>
              <to>
                <xdr:col>10</xdr:col>
                <xdr:colOff>542925</xdr:colOff>
                <xdr:row>40</xdr:row>
                <xdr:rowOff>123825</xdr:rowOff>
              </to>
            </anchor>
          </controlPr>
        </control>
      </mc:Choice>
    </mc:AlternateContent>
    <mc:AlternateContent xmlns:mc="http://schemas.openxmlformats.org/markup-compatibility/2006">
      <mc:Choice Requires="x14">
        <control shapeId="28880" r:id="rId53" name="Drop Down 208">
          <controlPr defaultSize="0" autoLine="0" autoPict="0">
            <anchor moveWithCells="1" sizeWithCells="1">
              <from>
                <xdr:col>10</xdr:col>
                <xdr:colOff>95250</xdr:colOff>
                <xdr:row>40</xdr:row>
                <xdr:rowOff>123825</xdr:rowOff>
              </from>
              <to>
                <xdr:col>10</xdr:col>
                <xdr:colOff>542925</xdr:colOff>
                <xdr:row>40</xdr:row>
                <xdr:rowOff>123825</xdr:rowOff>
              </to>
            </anchor>
          </controlPr>
        </control>
      </mc:Choice>
    </mc:AlternateContent>
    <mc:AlternateContent xmlns:mc="http://schemas.openxmlformats.org/markup-compatibility/2006">
      <mc:Choice Requires="x14">
        <control shapeId="28881" r:id="rId54" name="Drop Down 209">
          <controlPr defaultSize="0" autoLine="0" autoPict="0">
            <anchor moveWithCells="1" sizeWithCells="1">
              <from>
                <xdr:col>10</xdr:col>
                <xdr:colOff>95250</xdr:colOff>
                <xdr:row>40</xdr:row>
                <xdr:rowOff>123825</xdr:rowOff>
              </from>
              <to>
                <xdr:col>10</xdr:col>
                <xdr:colOff>542925</xdr:colOff>
                <xdr:row>40</xdr:row>
                <xdr:rowOff>123825</xdr:rowOff>
              </to>
            </anchor>
          </controlPr>
        </control>
      </mc:Choice>
    </mc:AlternateContent>
    <mc:AlternateContent xmlns:mc="http://schemas.openxmlformats.org/markup-compatibility/2006">
      <mc:Choice Requires="x14">
        <control shapeId="28882" r:id="rId55" name="Drop Down 210">
          <controlPr defaultSize="0" autoLine="0" autoPict="0">
            <anchor moveWithCells="1" sizeWithCells="1">
              <from>
                <xdr:col>10</xdr:col>
                <xdr:colOff>95250</xdr:colOff>
                <xdr:row>40</xdr:row>
                <xdr:rowOff>123825</xdr:rowOff>
              </from>
              <to>
                <xdr:col>10</xdr:col>
                <xdr:colOff>542925</xdr:colOff>
                <xdr:row>40</xdr:row>
                <xdr:rowOff>123825</xdr:rowOff>
              </to>
            </anchor>
          </controlPr>
        </control>
      </mc:Choice>
    </mc:AlternateContent>
    <mc:AlternateContent xmlns:mc="http://schemas.openxmlformats.org/markup-compatibility/2006">
      <mc:Choice Requires="x14">
        <control shapeId="28883" r:id="rId56" name="Drop Down 211">
          <controlPr defaultSize="0" autoLine="0" autoPict="0">
            <anchor moveWithCells="1" sizeWithCells="1">
              <from>
                <xdr:col>10</xdr:col>
                <xdr:colOff>95250</xdr:colOff>
                <xdr:row>40</xdr:row>
                <xdr:rowOff>123825</xdr:rowOff>
              </from>
              <to>
                <xdr:col>10</xdr:col>
                <xdr:colOff>542925</xdr:colOff>
                <xdr:row>40</xdr:row>
                <xdr:rowOff>123825</xdr:rowOff>
              </to>
            </anchor>
          </controlPr>
        </control>
      </mc:Choice>
    </mc:AlternateContent>
    <mc:AlternateContent xmlns:mc="http://schemas.openxmlformats.org/markup-compatibility/2006">
      <mc:Choice Requires="x14">
        <control shapeId="28884" r:id="rId57" name="Drop Down 212">
          <controlPr defaultSize="0" autoLine="0" autoPict="0">
            <anchor moveWithCells="1" sizeWithCells="1">
              <from>
                <xdr:col>10</xdr:col>
                <xdr:colOff>76200</xdr:colOff>
                <xdr:row>40</xdr:row>
                <xdr:rowOff>123825</xdr:rowOff>
              </from>
              <to>
                <xdr:col>10</xdr:col>
                <xdr:colOff>523875</xdr:colOff>
                <xdr:row>40</xdr:row>
                <xdr:rowOff>123825</xdr:rowOff>
              </to>
            </anchor>
          </controlPr>
        </control>
      </mc:Choice>
    </mc:AlternateContent>
  </control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10"/>
  <dimension ref="A1:HX52"/>
  <sheetViews>
    <sheetView showGridLines="0" zoomScaleNormal="100" zoomScaleSheetLayoutView="100" workbookViewId="0">
      <selection activeCell="B12" sqref="B12:L14"/>
    </sheetView>
  </sheetViews>
  <sheetFormatPr defaultRowHeight="12.75"/>
  <cols>
    <col min="1" max="1" width="2.42578125" style="13" customWidth="1"/>
    <col min="2" max="2" width="11.7109375" style="5" customWidth="1"/>
    <col min="3" max="3" width="26.28515625" style="5" customWidth="1"/>
    <col min="4" max="4" width="22" style="5" customWidth="1"/>
    <col min="5" max="5" width="20.7109375" style="5" bestFit="1" customWidth="1"/>
    <col min="6" max="6" width="8" style="5" customWidth="1"/>
    <col min="7" max="7" width="9.5703125" style="5" customWidth="1"/>
    <col min="8" max="8" width="20" style="5" customWidth="1"/>
    <col min="9" max="9" width="6.28515625" style="5" customWidth="1"/>
    <col min="10" max="10" width="8.85546875" style="5" customWidth="1"/>
    <col min="11" max="11" width="7.140625" style="5" customWidth="1"/>
    <col min="12" max="12" width="9.28515625" style="13" customWidth="1"/>
    <col min="13" max="13" width="2.5703125" customWidth="1"/>
    <col min="17" max="19" width="9.140625" style="154"/>
    <col min="20" max="28" width="9.140625" style="99" hidden="1" customWidth="1"/>
    <col min="29" max="32" width="9.140625" style="154"/>
    <col min="70" max="16384" width="9.140625" style="5"/>
  </cols>
  <sheetData>
    <row r="1" spans="1:69" s="13" customFormat="1" ht="20.25" customHeight="1">
      <c r="K1"/>
      <c r="Q1" s="193"/>
      <c r="R1" s="193"/>
      <c r="S1" s="193"/>
      <c r="T1" s="101"/>
      <c r="U1" s="101"/>
      <c r="V1" s="101"/>
      <c r="W1" s="189"/>
      <c r="X1" s="101"/>
      <c r="Y1" s="101"/>
      <c r="Z1" s="101"/>
      <c r="AA1" s="101"/>
      <c r="AB1" s="101"/>
      <c r="AC1" s="193"/>
      <c r="AD1" s="193"/>
      <c r="AE1" s="193"/>
      <c r="AF1" s="193"/>
    </row>
    <row r="2" spans="1:69" ht="42.75" customHeight="1">
      <c r="B2" s="362"/>
      <c r="C2" s="363"/>
      <c r="D2" s="363"/>
      <c r="E2" s="363"/>
      <c r="F2" s="363"/>
      <c r="G2" s="363"/>
      <c r="H2" s="363"/>
      <c r="I2" s="363"/>
      <c r="J2" s="363"/>
      <c r="K2" s="17"/>
      <c r="L2" s="26"/>
      <c r="M2" s="5"/>
      <c r="N2" s="5"/>
      <c r="O2" s="5"/>
      <c r="P2" s="5"/>
      <c r="Q2" s="191"/>
      <c r="R2" s="191"/>
      <c r="S2" s="191"/>
      <c r="T2" s="123"/>
      <c r="U2" s="123"/>
      <c r="V2" s="123"/>
      <c r="W2" s="169"/>
      <c r="X2" s="123"/>
      <c r="Y2" s="123"/>
      <c r="Z2" s="169" t="s">
        <v>5</v>
      </c>
      <c r="AA2" s="123"/>
      <c r="AB2" s="123"/>
      <c r="AC2" s="191"/>
      <c r="AD2" s="191"/>
      <c r="AE2" s="191"/>
      <c r="AF2" s="191"/>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row>
    <row r="3" spans="1:69" ht="13.5" customHeight="1">
      <c r="B3" s="308" t="s">
        <v>172</v>
      </c>
      <c r="C3" s="308"/>
      <c r="D3" s="308"/>
      <c r="E3" s="308"/>
      <c r="F3" s="308"/>
      <c r="G3" s="308"/>
      <c r="H3" s="308"/>
      <c r="I3" s="308"/>
      <c r="J3" s="308"/>
      <c r="K3" s="308"/>
      <c r="L3" s="231"/>
      <c r="M3" s="5"/>
      <c r="N3" s="5"/>
      <c r="O3" s="5"/>
      <c r="P3" s="5"/>
      <c r="Q3" s="191"/>
      <c r="R3" s="191"/>
      <c r="S3" s="191"/>
      <c r="T3" s="123"/>
      <c r="U3" s="123"/>
      <c r="V3" s="123"/>
      <c r="W3" s="169"/>
      <c r="X3" s="123"/>
      <c r="Y3" s="123"/>
      <c r="Z3" s="169"/>
      <c r="AA3" s="123"/>
      <c r="AB3" s="123"/>
      <c r="AC3" s="191"/>
      <c r="AD3" s="191"/>
      <c r="AE3" s="191"/>
      <c r="AF3" s="191"/>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row>
    <row r="4" spans="1:69" ht="14.25" customHeight="1">
      <c r="B4" s="220"/>
      <c r="C4" s="221"/>
      <c r="D4" s="221"/>
      <c r="E4" s="221"/>
      <c r="F4" s="221"/>
      <c r="G4" s="221"/>
      <c r="H4" s="221"/>
      <c r="I4" s="221"/>
      <c r="J4" s="221"/>
      <c r="K4" s="17"/>
      <c r="L4" s="26"/>
      <c r="M4" s="5"/>
      <c r="N4" s="5"/>
      <c r="O4" s="5"/>
      <c r="P4" s="5"/>
      <c r="Q4" s="191"/>
      <c r="R4" s="191"/>
      <c r="S4" s="191"/>
      <c r="T4" s="123"/>
      <c r="U4" s="123"/>
      <c r="V4" s="123"/>
      <c r="W4" s="169"/>
      <c r="X4" s="123"/>
      <c r="Y4" s="123"/>
      <c r="Z4" s="169"/>
      <c r="AA4" s="123"/>
      <c r="AB4" s="123"/>
      <c r="AC4" s="191"/>
      <c r="AD4" s="191"/>
      <c r="AE4" s="191"/>
      <c r="AF4" s="191"/>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row>
    <row r="5" spans="1:69" s="8" customFormat="1" ht="18" customHeight="1">
      <c r="A5" s="18"/>
      <c r="B5" s="345" t="s">
        <v>69</v>
      </c>
      <c r="C5" s="345"/>
      <c r="D5" s="345"/>
      <c r="E5" s="345"/>
      <c r="F5" s="345"/>
      <c r="G5" s="345"/>
      <c r="H5" s="345"/>
      <c r="I5" s="345"/>
      <c r="J5" s="345"/>
      <c r="K5" s="345"/>
      <c r="L5" s="345"/>
      <c r="M5"/>
      <c r="N5"/>
      <c r="O5"/>
      <c r="P5"/>
      <c r="Q5" s="154"/>
      <c r="R5" s="154"/>
      <c r="S5" s="154"/>
      <c r="T5" s="99"/>
      <c r="U5" s="99"/>
      <c r="V5" s="99"/>
      <c r="W5" s="175"/>
      <c r="X5" s="99"/>
      <c r="Y5" s="99"/>
      <c r="Z5" s="99"/>
      <c r="AA5" s="99"/>
      <c r="AB5" s="99"/>
      <c r="AC5" s="154"/>
      <c r="AD5" s="154"/>
      <c r="AE5" s="154"/>
      <c r="AF5" s="154"/>
      <c r="AG5"/>
      <c r="AH5"/>
      <c r="AI5"/>
      <c r="AJ5"/>
      <c r="AK5"/>
      <c r="AL5"/>
      <c r="AM5"/>
      <c r="AN5"/>
      <c r="AO5"/>
      <c r="AP5"/>
      <c r="AQ5"/>
      <c r="AR5"/>
      <c r="AS5"/>
      <c r="AT5"/>
      <c r="AU5"/>
      <c r="AV5"/>
      <c r="AW5"/>
      <c r="AX5"/>
      <c r="AY5"/>
      <c r="AZ5"/>
      <c r="BA5"/>
      <c r="BB5"/>
      <c r="BC5"/>
      <c r="BD5"/>
      <c r="BE5"/>
      <c r="BF5"/>
      <c r="BG5"/>
      <c r="BH5"/>
      <c r="BI5"/>
      <c r="BJ5"/>
      <c r="BK5"/>
      <c r="BL5"/>
      <c r="BM5"/>
      <c r="BN5"/>
      <c r="BO5"/>
      <c r="BP5"/>
      <c r="BQ5"/>
    </row>
    <row r="6" spans="1:69" s="133" customFormat="1" ht="30.75" customHeight="1">
      <c r="A6" s="128"/>
      <c r="B6" s="129" t="s">
        <v>121</v>
      </c>
      <c r="C6" s="130"/>
      <c r="D6" s="130"/>
      <c r="E6" s="130"/>
      <c r="F6" s="130"/>
      <c r="G6" s="130"/>
      <c r="H6" s="130"/>
      <c r="I6" s="131"/>
      <c r="J6" s="132"/>
      <c r="K6" s="131"/>
      <c r="M6" s="23"/>
      <c r="Q6" s="169"/>
      <c r="R6" s="169"/>
      <c r="S6" s="169"/>
      <c r="T6" s="169"/>
      <c r="U6" s="169"/>
      <c r="V6" s="169"/>
      <c r="W6" s="169"/>
      <c r="X6" s="169"/>
      <c r="Y6" s="169"/>
      <c r="Z6" s="169" t="s">
        <v>6</v>
      </c>
      <c r="AA6" s="169"/>
      <c r="AB6" s="169"/>
      <c r="AC6" s="169"/>
      <c r="AD6" s="169"/>
      <c r="AE6" s="169"/>
      <c r="AF6" s="169"/>
      <c r="AG6" s="169"/>
      <c r="AH6" s="169"/>
      <c r="AI6" s="169"/>
      <c r="AJ6" s="169"/>
      <c r="AK6" s="169"/>
      <c r="AL6" s="169"/>
      <c r="AM6" s="169"/>
    </row>
    <row r="7" spans="1:69" s="133" customFormat="1" ht="18.75" customHeight="1">
      <c r="A7" s="128"/>
      <c r="B7" s="134"/>
      <c r="C7" s="396"/>
      <c r="D7" s="397"/>
      <c r="E7" s="207" t="s">
        <v>37</v>
      </c>
      <c r="F7" s="206"/>
      <c r="G7" s="206"/>
      <c r="H7" s="206"/>
      <c r="I7" s="206"/>
      <c r="J7" s="206"/>
      <c r="K7" s="206"/>
      <c r="L7" s="128"/>
      <c r="M7" s="23"/>
      <c r="Q7" s="169"/>
      <c r="R7" s="169"/>
      <c r="S7" s="169"/>
      <c r="T7" s="169"/>
      <c r="U7" s="169"/>
      <c r="V7" s="169"/>
      <c r="W7" s="169"/>
      <c r="X7" s="169"/>
      <c r="Y7" s="169"/>
      <c r="Z7" s="169"/>
      <c r="AA7" s="169"/>
      <c r="AB7" s="169"/>
      <c r="AC7" s="169"/>
      <c r="AD7" s="169"/>
      <c r="AE7" s="169"/>
      <c r="AF7" s="169"/>
      <c r="AG7" s="169"/>
      <c r="AH7" s="169"/>
      <c r="AI7" s="169"/>
      <c r="AJ7" s="169"/>
      <c r="AK7" s="169"/>
      <c r="AL7" s="169"/>
      <c r="AM7" s="169"/>
    </row>
    <row r="8" spans="1:69" s="133" customFormat="1" ht="18.75" customHeight="1">
      <c r="A8" s="128"/>
      <c r="B8" s="134"/>
      <c r="C8" s="396">
        <f>'1. Informacion General'!K63</f>
        <v>0</v>
      </c>
      <c r="D8" s="397"/>
      <c r="E8" s="207" t="s">
        <v>38</v>
      </c>
      <c r="F8" s="414"/>
      <c r="G8" s="415"/>
      <c r="H8" s="415"/>
      <c r="I8" s="206"/>
      <c r="J8" s="206"/>
      <c r="K8" s="206"/>
      <c r="M8" s="23"/>
      <c r="Q8" s="169"/>
      <c r="R8" s="169"/>
      <c r="S8" s="169"/>
      <c r="T8" s="169"/>
      <c r="U8" s="169"/>
      <c r="V8" s="169"/>
      <c r="W8" s="169"/>
      <c r="X8" s="169"/>
      <c r="Y8" s="169"/>
      <c r="Z8" s="169"/>
      <c r="AA8" s="169"/>
      <c r="AB8" s="169"/>
      <c r="AC8" s="169"/>
      <c r="AD8" s="169"/>
      <c r="AE8" s="169"/>
      <c r="AF8" s="169"/>
      <c r="AG8" s="169"/>
      <c r="AH8" s="169"/>
      <c r="AI8" s="169"/>
      <c r="AJ8" s="169"/>
      <c r="AK8" s="169"/>
      <c r="AL8" s="169"/>
      <c r="AM8" s="169"/>
    </row>
    <row r="9" spans="1:69" s="133" customFormat="1" ht="18.75" customHeight="1">
      <c r="A9" s="128"/>
      <c r="B9" s="134"/>
      <c r="C9" s="396">
        <f>'1. Informacion General'!K74</f>
        <v>0</v>
      </c>
      <c r="D9" s="397"/>
      <c r="E9" s="207" t="s">
        <v>39</v>
      </c>
      <c r="F9" s="206"/>
      <c r="G9" s="206"/>
      <c r="H9" s="206"/>
      <c r="I9" s="206"/>
      <c r="J9" s="206"/>
      <c r="K9" s="206"/>
      <c r="M9" s="23"/>
      <c r="Q9" s="169"/>
      <c r="R9" s="169"/>
      <c r="S9" s="169"/>
      <c r="T9" s="169"/>
      <c r="U9" s="169"/>
      <c r="V9" s="169"/>
      <c r="W9" s="169"/>
      <c r="X9" s="169"/>
      <c r="Y9" s="169"/>
      <c r="Z9" s="169"/>
      <c r="AA9" s="169"/>
      <c r="AB9" s="169"/>
      <c r="AC9" s="169"/>
      <c r="AD9" s="169"/>
      <c r="AE9" s="169"/>
      <c r="AF9" s="169"/>
      <c r="AG9" s="169"/>
      <c r="AH9" s="169"/>
      <c r="AI9" s="169"/>
      <c r="AJ9" s="169"/>
      <c r="AK9" s="169"/>
      <c r="AL9" s="169"/>
      <c r="AM9" s="169"/>
    </row>
    <row r="10" spans="1:69" s="133" customFormat="1" ht="18.75" customHeight="1">
      <c r="A10" s="128"/>
      <c r="B10" s="134"/>
      <c r="C10" s="396">
        <f>'1. Informacion General'!K85</f>
        <v>0</v>
      </c>
      <c r="D10" s="397"/>
      <c r="E10" s="207" t="s">
        <v>40</v>
      </c>
      <c r="F10" s="206"/>
      <c r="G10" s="206"/>
      <c r="H10" s="206"/>
      <c r="I10" s="206"/>
      <c r="J10" s="206"/>
      <c r="K10" s="206"/>
      <c r="M10" s="23"/>
      <c r="Q10" s="169"/>
      <c r="R10" s="169"/>
      <c r="S10" s="169"/>
      <c r="T10" s="169"/>
      <c r="U10" s="169"/>
      <c r="V10" s="169"/>
      <c r="W10" s="169"/>
      <c r="X10" s="169"/>
      <c r="Y10" s="169"/>
      <c r="Z10" s="169"/>
      <c r="AA10" s="169"/>
      <c r="AB10" s="169"/>
      <c r="AC10" s="169"/>
      <c r="AD10" s="169"/>
      <c r="AE10" s="169"/>
      <c r="AF10" s="169"/>
      <c r="AG10" s="169"/>
      <c r="AH10" s="169"/>
      <c r="AI10" s="169"/>
      <c r="AJ10" s="169"/>
      <c r="AK10" s="169"/>
      <c r="AL10" s="169"/>
      <c r="AM10" s="169"/>
    </row>
    <row r="11" spans="1:69" s="133" customFormat="1" ht="18.75" customHeight="1">
      <c r="A11" s="128"/>
      <c r="B11" s="134"/>
      <c r="C11" s="396">
        <f>'1. Informacion General'!K96</f>
        <v>0</v>
      </c>
      <c r="D11" s="397"/>
      <c r="E11" s="207" t="s">
        <v>41</v>
      </c>
      <c r="F11" s="206"/>
      <c r="G11" s="206"/>
      <c r="H11" s="206"/>
      <c r="I11" s="206"/>
      <c r="J11" s="206"/>
      <c r="K11" s="206"/>
      <c r="M11" s="23"/>
      <c r="Q11" s="169"/>
      <c r="R11" s="169"/>
      <c r="S11" s="169"/>
      <c r="T11" s="169"/>
      <c r="U11" s="169"/>
      <c r="V11" s="169"/>
      <c r="W11" s="169"/>
      <c r="X11" s="169"/>
      <c r="Y11" s="169"/>
      <c r="Z11" s="169"/>
      <c r="AA11" s="169"/>
      <c r="AB11" s="169"/>
      <c r="AC11" s="169"/>
      <c r="AD11" s="169"/>
      <c r="AE11" s="169"/>
      <c r="AF11" s="169"/>
      <c r="AG11" s="169"/>
      <c r="AH11" s="169"/>
      <c r="AI11" s="169"/>
      <c r="AJ11" s="169"/>
      <c r="AK11" s="169"/>
      <c r="AL11" s="169"/>
      <c r="AM11" s="169"/>
    </row>
    <row r="12" spans="1:69" s="8" customFormat="1" ht="15" customHeight="1">
      <c r="A12" s="18"/>
      <c r="B12" s="420" t="str">
        <f>IF(L15="Sim","Siguiente parte del cuestionario - Adjuntar el certificado",IF(L15="Não","Responder abajo",""))</f>
        <v>Responder abajo</v>
      </c>
      <c r="C12" s="420"/>
      <c r="D12" s="420"/>
      <c r="E12" s="420"/>
      <c r="F12" s="420"/>
      <c r="G12" s="420"/>
      <c r="H12" s="420"/>
      <c r="I12" s="420"/>
      <c r="J12" s="420"/>
      <c r="K12" s="420"/>
      <c r="L12" s="420"/>
      <c r="M12"/>
      <c r="N12"/>
      <c r="O12"/>
      <c r="P12"/>
      <c r="Q12" s="154"/>
      <c r="R12" s="154"/>
      <c r="S12" s="154"/>
      <c r="T12" s="99"/>
      <c r="U12" s="99"/>
      <c r="V12" s="99"/>
      <c r="W12" s="175"/>
      <c r="X12" s="99"/>
      <c r="Y12" s="99"/>
      <c r="Z12" s="99"/>
      <c r="AA12" s="99"/>
      <c r="AB12" s="99"/>
      <c r="AC12" s="154"/>
      <c r="AD12" s="154"/>
      <c r="AE12" s="154"/>
      <c r="AF12" s="154"/>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row>
    <row r="13" spans="1:69" s="8" customFormat="1" ht="15" customHeight="1">
      <c r="A13" s="18"/>
      <c r="B13" s="420"/>
      <c r="C13" s="420"/>
      <c r="D13" s="420"/>
      <c r="E13" s="420"/>
      <c r="F13" s="420"/>
      <c r="G13" s="420"/>
      <c r="H13" s="420"/>
      <c r="I13" s="420"/>
      <c r="J13" s="420"/>
      <c r="K13" s="420"/>
      <c r="L13" s="420"/>
      <c r="M13"/>
      <c r="N13"/>
      <c r="O13"/>
      <c r="P13"/>
      <c r="Q13" s="154"/>
      <c r="R13" s="154"/>
      <c r="S13" s="154"/>
      <c r="T13" s="99"/>
      <c r="U13" s="99"/>
      <c r="V13" s="99"/>
      <c r="W13" s="175"/>
      <c r="X13" s="99"/>
      <c r="Y13" s="99"/>
      <c r="Z13" s="99"/>
      <c r="AA13" s="99"/>
      <c r="AB13" s="99"/>
      <c r="AC13" s="154"/>
      <c r="AD13" s="154"/>
      <c r="AE13" s="154"/>
      <c r="AF13" s="154"/>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row>
    <row r="14" spans="1:69" s="8" customFormat="1" ht="16.5" customHeight="1">
      <c r="A14" s="18"/>
      <c r="B14" s="420"/>
      <c r="C14" s="420"/>
      <c r="D14" s="420"/>
      <c r="E14" s="420"/>
      <c r="F14" s="420"/>
      <c r="G14" s="420"/>
      <c r="H14" s="420"/>
      <c r="I14" s="420"/>
      <c r="J14" s="420"/>
      <c r="K14" s="420" t="s">
        <v>46</v>
      </c>
      <c r="L14" s="420" t="s">
        <v>46</v>
      </c>
      <c r="M14"/>
      <c r="N14"/>
      <c r="O14"/>
      <c r="P14"/>
      <c r="Q14" s="154"/>
      <c r="R14" s="154"/>
      <c r="S14" s="154"/>
      <c r="T14" s="99"/>
      <c r="U14" s="99"/>
      <c r="V14" s="99"/>
      <c r="W14" s="99"/>
      <c r="X14" s="99"/>
      <c r="Y14" s="99"/>
      <c r="Z14" s="99"/>
      <c r="AA14" s="99"/>
      <c r="AB14" s="99"/>
      <c r="AC14" s="154"/>
      <c r="AD14" s="154"/>
      <c r="AE14" s="154"/>
      <c r="AF14" s="15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69" ht="29.25" customHeight="1">
      <c r="B15" s="2" t="s">
        <v>196</v>
      </c>
      <c r="C15" s="422" t="s">
        <v>155</v>
      </c>
      <c r="D15" s="422"/>
      <c r="E15" s="422"/>
      <c r="F15" s="422"/>
      <c r="G15" s="422"/>
      <c r="H15" s="422"/>
      <c r="I15" s="3"/>
      <c r="J15" s="3"/>
      <c r="K15" s="156"/>
      <c r="L15" s="156" t="s">
        <v>6</v>
      </c>
      <c r="M15" t="s">
        <v>46</v>
      </c>
      <c r="N15" s="38"/>
    </row>
    <row r="16" spans="1:69" ht="21" customHeight="1">
      <c r="B16" s="1"/>
      <c r="C16" s="217" t="s">
        <v>124</v>
      </c>
      <c r="D16" s="164" t="s">
        <v>125</v>
      </c>
      <c r="E16" s="164" t="s">
        <v>126</v>
      </c>
      <c r="F16" s="405" t="s">
        <v>127</v>
      </c>
      <c r="G16" s="406"/>
      <c r="H16" s="407"/>
      <c r="I16" s="3"/>
      <c r="J16" s="3"/>
      <c r="K16" s="156"/>
      <c r="L16" s="156"/>
      <c r="N16" s="38"/>
    </row>
    <row r="17" spans="1:232" ht="21" customHeight="1">
      <c r="B17" s="4"/>
      <c r="C17" s="136" t="s">
        <v>3</v>
      </c>
      <c r="D17" s="199"/>
      <c r="E17" s="168"/>
      <c r="F17" s="357"/>
      <c r="G17" s="358"/>
      <c r="H17" s="359"/>
      <c r="I17" s="3"/>
      <c r="J17" s="3"/>
      <c r="K17" s="156"/>
      <c r="L17" s="156"/>
      <c r="N17" s="38"/>
    </row>
    <row r="18" spans="1:232" ht="21" customHeight="1">
      <c r="B18" s="4"/>
      <c r="C18" s="138" t="s">
        <v>4</v>
      </c>
      <c r="D18" s="199"/>
      <c r="E18" s="168"/>
      <c r="F18" s="357"/>
      <c r="G18" s="358"/>
      <c r="H18" s="359"/>
      <c r="I18" s="3"/>
      <c r="J18" s="3"/>
      <c r="K18" s="156"/>
      <c r="L18" s="156"/>
      <c r="N18" s="38"/>
    </row>
    <row r="19" spans="1:232" ht="21" customHeight="1">
      <c r="B19" s="4"/>
      <c r="C19" s="218" t="s">
        <v>45</v>
      </c>
      <c r="D19" s="199"/>
      <c r="E19" s="168"/>
      <c r="F19" s="357"/>
      <c r="G19" s="358"/>
      <c r="H19" s="359"/>
      <c r="I19" s="3"/>
      <c r="J19" s="3"/>
      <c r="K19" s="156"/>
      <c r="L19" s="156"/>
      <c r="N19" s="38"/>
    </row>
    <row r="20" spans="1:232" ht="21" customHeight="1">
      <c r="B20" s="4"/>
      <c r="C20" s="219" t="s">
        <v>130</v>
      </c>
      <c r="D20" s="199"/>
      <c r="E20" s="168"/>
      <c r="F20" s="357"/>
      <c r="G20" s="358"/>
      <c r="H20" s="359"/>
      <c r="I20" s="3"/>
      <c r="J20" s="3"/>
      <c r="K20" s="156" t="s">
        <v>5</v>
      </c>
      <c r="L20" s="156"/>
      <c r="N20" s="38"/>
    </row>
    <row r="21" spans="1:232" ht="13.5" customHeight="1">
      <c r="B21" s="4"/>
      <c r="C21" s="14"/>
      <c r="D21" s="12"/>
      <c r="E21" s="12"/>
      <c r="F21" s="139"/>
      <c r="G21" s="139"/>
      <c r="H21" s="139"/>
      <c r="I21" s="3"/>
      <c r="J21" s="3"/>
      <c r="K21" s="156"/>
      <c r="L21" s="156"/>
      <c r="N21" s="38"/>
    </row>
    <row r="22" spans="1:232" s="13" customFormat="1" ht="16.5" customHeight="1">
      <c r="B22" s="418"/>
      <c r="C22" s="418"/>
      <c r="D22" s="418"/>
      <c r="E22" s="418"/>
      <c r="F22" s="418"/>
      <c r="G22" s="418"/>
      <c r="H22" s="418"/>
      <c r="I22" s="418"/>
      <c r="J22" s="418"/>
      <c r="K22" s="139"/>
      <c r="L22" s="139"/>
      <c r="M22"/>
      <c r="N22"/>
      <c r="O22"/>
      <c r="P22"/>
      <c r="Q22" s="154"/>
      <c r="R22" s="154"/>
      <c r="S22" s="154"/>
      <c r="T22" s="99"/>
      <c r="U22" s="99"/>
      <c r="V22" s="99"/>
      <c r="W22" s="99"/>
      <c r="X22" s="99"/>
      <c r="Y22" s="99"/>
      <c r="Z22" s="99"/>
      <c r="AA22" s="99"/>
      <c r="AB22" s="99"/>
      <c r="AC22" s="154"/>
      <c r="AD22" s="154"/>
      <c r="AE22" s="154"/>
      <c r="AF22" s="154"/>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row>
    <row r="23" spans="1:232" s="13" customFormat="1" ht="18" customHeight="1">
      <c r="B23" s="2" t="s">
        <v>197</v>
      </c>
      <c r="C23" s="385" t="s">
        <v>128</v>
      </c>
      <c r="D23" s="385"/>
      <c r="E23" s="385"/>
      <c r="F23" s="385"/>
      <c r="G23" s="385"/>
      <c r="H23" s="385"/>
      <c r="I23" s="385"/>
      <c r="J23" s="385"/>
      <c r="K23" s="139"/>
      <c r="L23" s="139"/>
      <c r="M23"/>
      <c r="N23"/>
      <c r="O23"/>
      <c r="P23"/>
      <c r="Q23" s="154"/>
      <c r="R23" s="154"/>
      <c r="S23" s="154"/>
      <c r="T23" s="99"/>
      <c r="U23" s="99"/>
      <c r="V23" s="99"/>
      <c r="W23" s="99"/>
      <c r="X23" s="99"/>
      <c r="Y23" s="99"/>
      <c r="Z23" s="99"/>
      <c r="AA23" s="99"/>
      <c r="AB23" s="99"/>
      <c r="AC23" s="154"/>
      <c r="AD23" s="154"/>
      <c r="AE23" s="154"/>
      <c r="AF23" s="154"/>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row>
    <row r="24" spans="1:232" ht="18" customHeight="1">
      <c r="B24" s="2"/>
      <c r="C24" s="408" t="s">
        <v>129</v>
      </c>
      <c r="D24" s="409"/>
      <c r="E24" s="409"/>
      <c r="F24" s="409"/>
      <c r="G24" s="409"/>
      <c r="H24" s="409"/>
      <c r="I24" s="409"/>
      <c r="J24" s="409"/>
      <c r="K24" s="13"/>
      <c r="L24" s="125"/>
      <c r="M24" s="99"/>
      <c r="N24" s="123"/>
    </row>
    <row r="25" spans="1:232" ht="21" customHeight="1">
      <c r="B25" s="1"/>
      <c r="C25" s="217" t="s">
        <v>124</v>
      </c>
      <c r="D25" s="164" t="s">
        <v>125</v>
      </c>
      <c r="E25" s="164" t="s">
        <v>148</v>
      </c>
      <c r="F25" s="405" t="s">
        <v>127</v>
      </c>
      <c r="G25" s="406"/>
      <c r="H25" s="407"/>
      <c r="I25" s="3"/>
      <c r="J25" s="3"/>
      <c r="K25" s="13"/>
      <c r="L25" s="125"/>
      <c r="M25" s="99"/>
      <c r="N25" s="123"/>
    </row>
    <row r="26" spans="1:232" ht="21" customHeight="1">
      <c r="B26" s="4"/>
      <c r="C26" s="136" t="s">
        <v>3</v>
      </c>
      <c r="D26" s="199"/>
      <c r="E26" s="168"/>
      <c r="F26" s="357"/>
      <c r="G26" s="358"/>
      <c r="H26" s="359"/>
      <c r="I26" s="3"/>
      <c r="J26" s="3"/>
      <c r="K26" s="13"/>
      <c r="L26" s="125"/>
      <c r="M26" s="99"/>
      <c r="N26" s="123"/>
    </row>
    <row r="27" spans="1:232" ht="21" customHeight="1">
      <c r="B27" s="4"/>
      <c r="C27" s="138" t="s">
        <v>4</v>
      </c>
      <c r="D27" s="199"/>
      <c r="E27" s="168"/>
      <c r="F27" s="357"/>
      <c r="G27" s="358"/>
      <c r="H27" s="359"/>
      <c r="I27" s="3"/>
      <c r="J27" s="3"/>
      <c r="K27" s="13"/>
      <c r="L27" s="125"/>
      <c r="M27" s="99"/>
      <c r="N27" s="123"/>
    </row>
    <row r="28" spans="1:232" ht="21" customHeight="1">
      <c r="B28" s="4"/>
      <c r="C28" s="218" t="s">
        <v>45</v>
      </c>
      <c r="D28" s="199"/>
      <c r="E28" s="168"/>
      <c r="F28" s="357" t="s">
        <v>57</v>
      </c>
      <c r="G28" s="358"/>
      <c r="H28" s="359"/>
      <c r="I28" s="3"/>
      <c r="J28" s="3"/>
      <c r="K28" s="13"/>
      <c r="L28" s="125"/>
      <c r="M28" s="99"/>
      <c r="N28" s="123"/>
    </row>
    <row r="29" spans="1:232" ht="21" customHeight="1">
      <c r="B29" s="4"/>
      <c r="C29" s="219" t="s">
        <v>130</v>
      </c>
      <c r="D29" s="199"/>
      <c r="E29" s="168"/>
      <c r="F29" s="357"/>
      <c r="G29" s="358"/>
      <c r="H29" s="359"/>
      <c r="I29" s="3"/>
      <c r="J29" s="3"/>
      <c r="K29" s="13"/>
      <c r="L29" s="125"/>
      <c r="M29" s="99"/>
      <c r="N29" s="99"/>
    </row>
    <row r="30" spans="1:232" ht="14.25">
      <c r="B30" s="4"/>
      <c r="C30" s="14"/>
      <c r="D30" s="12"/>
      <c r="E30" s="12"/>
      <c r="F30" s="140" t="s">
        <v>131</v>
      </c>
      <c r="G30" s="139"/>
      <c r="H30" s="139"/>
      <c r="I30" s="3"/>
      <c r="J30" s="3"/>
      <c r="K30" s="13"/>
      <c r="L30" s="125"/>
      <c r="M30" s="99"/>
      <c r="N30" s="99"/>
    </row>
    <row r="31" spans="1:232" s="6" customFormat="1" ht="10.5" customHeight="1">
      <c r="A31" s="12"/>
      <c r="B31" s="157"/>
      <c r="C31" s="157"/>
      <c r="D31" s="157"/>
      <c r="E31" s="157"/>
      <c r="F31" s="157"/>
      <c r="G31" s="12"/>
      <c r="H31" s="14"/>
      <c r="I31" s="12"/>
      <c r="J31" s="90"/>
      <c r="K31" s="90"/>
      <c r="L31" s="90"/>
      <c r="M31" s="12"/>
      <c r="N31" s="127"/>
      <c r="O31" s="12"/>
      <c r="Q31" s="194"/>
      <c r="R31" s="194"/>
      <c r="S31" s="194"/>
      <c r="T31" s="186"/>
      <c r="U31" s="186"/>
      <c r="V31" s="186"/>
      <c r="W31" s="186"/>
      <c r="X31" s="186"/>
      <c r="Y31" s="186"/>
      <c r="Z31" s="186"/>
      <c r="AA31" s="186"/>
      <c r="AB31" s="186"/>
      <c r="AC31" s="194"/>
      <c r="AD31" s="194"/>
      <c r="AE31" s="194"/>
      <c r="AF31" s="194"/>
    </row>
    <row r="32" spans="1:232" s="13" customFormat="1" ht="16.5" customHeight="1">
      <c r="B32" s="158"/>
      <c r="C32" s="139"/>
      <c r="D32" s="139"/>
      <c r="E32" s="139"/>
      <c r="F32" s="139"/>
      <c r="G32" s="139"/>
      <c r="H32" s="139"/>
      <c r="I32" s="139"/>
      <c r="J32" s="139"/>
      <c r="K32" s="139"/>
      <c r="L32" s="139"/>
      <c r="M32" s="25"/>
      <c r="N32" s="25"/>
      <c r="O32" s="25"/>
      <c r="P32"/>
      <c r="Q32" s="154"/>
      <c r="R32" s="154"/>
      <c r="S32" s="154"/>
      <c r="T32" s="99"/>
      <c r="U32" s="99"/>
      <c r="V32" s="99"/>
      <c r="W32" s="99"/>
      <c r="X32" s="99"/>
      <c r="Y32" s="99"/>
      <c r="Z32" s="99"/>
      <c r="AA32" s="99"/>
      <c r="AB32" s="99"/>
      <c r="AC32" s="154"/>
      <c r="AD32" s="154"/>
      <c r="AE32" s="154"/>
      <c r="AF32" s="154"/>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HV32" s="87"/>
      <c r="HW32"/>
      <c r="HX32" s="100"/>
    </row>
    <row r="33" spans="2:232" s="15" customFormat="1" ht="33" customHeight="1">
      <c r="B33" s="141"/>
      <c r="C33" s="411" t="s">
        <v>132</v>
      </c>
      <c r="D33" s="412"/>
      <c r="E33" s="412"/>
      <c r="F33" s="412"/>
      <c r="G33" s="412"/>
      <c r="H33" s="413"/>
      <c r="I33" s="142"/>
      <c r="J33" s="142"/>
      <c r="K33" s="142"/>
      <c r="L33" s="143"/>
      <c r="N33" s="144"/>
      <c r="Q33" s="150"/>
      <c r="R33" s="150"/>
      <c r="S33" s="150"/>
      <c r="T33" s="100"/>
      <c r="U33" s="100"/>
      <c r="V33" s="100"/>
      <c r="W33" s="100"/>
      <c r="X33" s="100"/>
      <c r="Y33" s="100"/>
      <c r="Z33" s="100"/>
      <c r="AA33" s="100"/>
      <c r="AB33" s="100"/>
      <c r="AC33" s="150"/>
      <c r="AD33" s="150"/>
      <c r="AE33" s="150"/>
      <c r="AF33" s="150"/>
      <c r="HV33" s="87"/>
      <c r="HW33"/>
      <c r="HX33"/>
    </row>
    <row r="34" spans="2:232" s="15" customFormat="1" ht="56.25" customHeight="1">
      <c r="B34" s="141"/>
      <c r="C34" s="398" t="s">
        <v>156</v>
      </c>
      <c r="D34" s="399"/>
      <c r="E34" s="399"/>
      <c r="F34" s="399"/>
      <c r="G34" s="399"/>
      <c r="H34" s="400"/>
      <c r="I34" s="147"/>
      <c r="J34" s="147"/>
      <c r="K34" s="147"/>
      <c r="L34" s="143"/>
      <c r="N34" s="144"/>
      <c r="Q34" s="150"/>
      <c r="R34" s="150"/>
      <c r="S34" s="150"/>
      <c r="T34" s="100"/>
      <c r="U34" s="100"/>
      <c r="V34" s="100"/>
      <c r="W34" s="100"/>
      <c r="X34" s="100">
        <f>1/4</f>
        <v>0.25</v>
      </c>
      <c r="Y34" s="100"/>
      <c r="Z34" s="100"/>
      <c r="AA34" s="100"/>
      <c r="AB34" s="100"/>
      <c r="AC34" s="150"/>
      <c r="AD34" s="150"/>
      <c r="AE34" s="150"/>
      <c r="AF34" s="150"/>
      <c r="HV34" s="87"/>
      <c r="HW34"/>
      <c r="HX34"/>
    </row>
    <row r="35" spans="2:232" s="15" customFormat="1" ht="56.25" customHeight="1">
      <c r="B35" s="141"/>
      <c r="C35" s="421" t="str">
        <f>IF(L15="Sim","Próxima parte del cuestionario",IF(L15="","",IF(L15="Não",IF(OR(AA37="Fabricante",AA38="Fabricante",AA39="Fabricante",AA40="Fabricante",AA41="Fabricante"),"Responder a todas las preguntas",IF(OR(AA37="Distribuidor",AA38="Distribuidor",AA39="Distribuidor",AA40="Distribuidor",AA41="Distribuidor"),"Responder a todas las preguntas","Responder a las preguntas 11.3, 11.4, 11.5 e 11.6")))))</f>
        <v>Responder a todas las preguntas</v>
      </c>
      <c r="D35" s="421"/>
      <c r="E35" s="421"/>
      <c r="F35" s="421"/>
      <c r="G35" s="421"/>
      <c r="H35" s="421"/>
      <c r="I35" s="147"/>
      <c r="J35" s="147"/>
      <c r="K35" s="147"/>
      <c r="L35" s="143"/>
      <c r="N35" s="144"/>
      <c r="Q35" s="150"/>
      <c r="R35" s="150"/>
      <c r="S35" s="150"/>
      <c r="T35" s="100"/>
      <c r="U35" s="100"/>
      <c r="V35" s="100"/>
      <c r="W35" s="100"/>
      <c r="X35" s="100"/>
      <c r="Y35" s="100"/>
      <c r="Z35" s="100"/>
      <c r="AA35" s="100"/>
      <c r="AB35" s="100"/>
      <c r="AC35" s="150"/>
      <c r="AD35" s="150"/>
      <c r="AE35" s="150"/>
      <c r="AF35" s="150"/>
      <c r="HV35" s="87"/>
      <c r="HW35"/>
      <c r="HX35"/>
    </row>
    <row r="36" spans="2:232" ht="21" customHeight="1">
      <c r="B36" s="170"/>
      <c r="C36" s="174"/>
      <c r="D36" s="174"/>
      <c r="E36" s="174"/>
      <c r="F36" s="170"/>
      <c r="G36" s="170"/>
      <c r="H36" s="170"/>
      <c r="I36" s="170"/>
      <c r="J36" s="170"/>
      <c r="K36" s="170"/>
      <c r="L36" s="170"/>
      <c r="M36" s="25"/>
      <c r="N36" s="176"/>
      <c r="O36" s="176"/>
      <c r="P36" s="119"/>
      <c r="X36" s="99">
        <f>1/7</f>
        <v>0.14285714285714285</v>
      </c>
      <c r="HV36" s="87"/>
      <c r="HW36"/>
      <c r="HX36"/>
    </row>
    <row r="37" spans="2:232" ht="30.75" customHeight="1">
      <c r="B37" s="2" t="s">
        <v>198</v>
      </c>
      <c r="C37" s="394" t="s">
        <v>157</v>
      </c>
      <c r="D37" s="385"/>
      <c r="E37" s="385"/>
      <c r="F37" s="385"/>
      <c r="G37" s="385"/>
      <c r="H37" s="385"/>
      <c r="I37" s="385"/>
      <c r="J37" s="385"/>
      <c r="K37" s="385"/>
      <c r="W37" s="195" t="s">
        <v>17</v>
      </c>
      <c r="X37" s="123">
        <f t="shared" ref="X37:X43" si="0">IF(W37="Ótimo",100,IF(W37="Bom",70,IF(W37="Regular",50,0)))</f>
        <v>0</v>
      </c>
      <c r="AA37" s="99" t="str">
        <f>'1. Informacion General'!M26</f>
        <v>Fabricante</v>
      </c>
      <c r="BQ37" s="5"/>
      <c r="HV37" s="87"/>
      <c r="HW37"/>
      <c r="HX37" s="38"/>
    </row>
    <row r="38" spans="2:232" ht="30.75" customHeight="1">
      <c r="B38" s="2" t="s">
        <v>199</v>
      </c>
      <c r="C38" s="394" t="s">
        <v>158</v>
      </c>
      <c r="D38" s="385"/>
      <c r="E38" s="385"/>
      <c r="F38" s="385"/>
      <c r="G38" s="385"/>
      <c r="H38" s="385"/>
      <c r="I38" s="385"/>
      <c r="J38" s="385"/>
      <c r="K38" s="385"/>
      <c r="M38" s="25"/>
      <c r="N38" s="174"/>
      <c r="O38" s="174"/>
      <c r="P38" s="174"/>
      <c r="W38" s="195" t="s">
        <v>17</v>
      </c>
      <c r="X38" s="123">
        <f t="shared" si="0"/>
        <v>0</v>
      </c>
      <c r="Z38" s="99" t="s">
        <v>47</v>
      </c>
      <c r="AA38" s="99" t="str">
        <f>'1. Informacion General'!M61</f>
        <v/>
      </c>
      <c r="BQ38" s="5"/>
      <c r="HV38" s="13"/>
      <c r="HW38"/>
      <c r="HX38" s="13"/>
    </row>
    <row r="39" spans="2:232" ht="30.75" customHeight="1">
      <c r="B39" s="2" t="s">
        <v>200</v>
      </c>
      <c r="C39" s="394" t="s">
        <v>159</v>
      </c>
      <c r="D39" s="385"/>
      <c r="E39" s="385"/>
      <c r="F39" s="385"/>
      <c r="G39" s="385"/>
      <c r="H39" s="385"/>
      <c r="I39" s="385"/>
      <c r="J39" s="385"/>
      <c r="K39" s="385"/>
      <c r="M39" s="25"/>
      <c r="N39" s="174"/>
      <c r="O39" s="174"/>
      <c r="P39" s="174"/>
      <c r="W39" s="195" t="s">
        <v>34</v>
      </c>
      <c r="X39" s="123">
        <f t="shared" si="0"/>
        <v>70</v>
      </c>
      <c r="Z39" s="99" t="s">
        <v>34</v>
      </c>
      <c r="AA39" s="99" t="str">
        <f>'1. Informacion General'!M72</f>
        <v/>
      </c>
      <c r="BQ39" s="5"/>
      <c r="HV39" s="13"/>
      <c r="HW39"/>
      <c r="HX39" s="87"/>
    </row>
    <row r="40" spans="2:232" ht="30.75" customHeight="1">
      <c r="B40" s="2" t="s">
        <v>201</v>
      </c>
      <c r="C40" s="394" t="s">
        <v>160</v>
      </c>
      <c r="D40" s="385"/>
      <c r="E40" s="385"/>
      <c r="F40" s="385"/>
      <c r="G40" s="385"/>
      <c r="H40" s="385"/>
      <c r="I40" s="385"/>
      <c r="J40" s="385"/>
      <c r="K40" s="385"/>
      <c r="M40" s="25"/>
      <c r="N40" s="174"/>
      <c r="O40" s="174"/>
      <c r="P40" s="174"/>
      <c r="W40" s="195" t="s">
        <v>47</v>
      </c>
      <c r="X40" s="123">
        <f t="shared" si="0"/>
        <v>100</v>
      </c>
      <c r="Z40" s="99" t="s">
        <v>35</v>
      </c>
      <c r="AA40" s="99" t="str">
        <f>'1. Informacion General'!M83</f>
        <v/>
      </c>
      <c r="BQ40" s="5"/>
    </row>
    <row r="41" spans="2:232" ht="30.75" customHeight="1">
      <c r="B41" s="146" t="s">
        <v>202</v>
      </c>
      <c r="C41" s="394" t="s">
        <v>161</v>
      </c>
      <c r="D41" s="385"/>
      <c r="E41" s="385"/>
      <c r="F41" s="385"/>
      <c r="G41" s="385"/>
      <c r="H41" s="385"/>
      <c r="I41" s="385"/>
      <c r="J41" s="385"/>
      <c r="K41" s="385"/>
      <c r="M41" s="25"/>
      <c r="N41" s="174"/>
      <c r="O41" s="174"/>
      <c r="P41" s="174"/>
      <c r="W41" s="195" t="s">
        <v>34</v>
      </c>
      <c r="X41" s="123">
        <f t="shared" si="0"/>
        <v>70</v>
      </c>
      <c r="Z41" s="99" t="s">
        <v>17</v>
      </c>
      <c r="AA41" s="99" t="str">
        <f>'1. Informacion General'!M94</f>
        <v/>
      </c>
      <c r="BQ41" s="5"/>
    </row>
    <row r="42" spans="2:232" ht="30.75" customHeight="1">
      <c r="B42" s="146" t="s">
        <v>203</v>
      </c>
      <c r="C42" s="394" t="s">
        <v>162</v>
      </c>
      <c r="D42" s="385"/>
      <c r="E42" s="385"/>
      <c r="F42" s="385"/>
      <c r="G42" s="385"/>
      <c r="H42" s="385"/>
      <c r="I42" s="385"/>
      <c r="J42" s="385"/>
      <c r="K42" s="385"/>
      <c r="M42" s="25"/>
      <c r="N42" s="174"/>
      <c r="O42" s="174"/>
      <c r="P42" s="174"/>
      <c r="W42" s="195" t="s">
        <v>35</v>
      </c>
      <c r="X42" s="123">
        <f t="shared" si="0"/>
        <v>50</v>
      </c>
      <c r="BQ42" s="5"/>
    </row>
    <row r="43" spans="2:232" ht="30.75" customHeight="1">
      <c r="B43" s="146" t="s">
        <v>204</v>
      </c>
      <c r="C43" s="394" t="s">
        <v>163</v>
      </c>
      <c r="D43" s="385"/>
      <c r="E43" s="385"/>
      <c r="F43" s="385"/>
      <c r="G43" s="385"/>
      <c r="H43" s="385"/>
      <c r="I43" s="385"/>
      <c r="J43" s="385"/>
      <c r="K43" s="385"/>
      <c r="M43" s="25"/>
      <c r="N43" s="174"/>
      <c r="O43" s="119"/>
      <c r="P43" s="174"/>
      <c r="W43" s="195" t="s">
        <v>17</v>
      </c>
      <c r="X43" s="123">
        <f t="shared" si="0"/>
        <v>0</v>
      </c>
      <c r="BQ43" s="5"/>
    </row>
    <row r="44" spans="2:232" ht="14.25">
      <c r="B44" s="13"/>
      <c r="C44" s="394"/>
      <c r="D44" s="385"/>
      <c r="E44" s="385"/>
      <c r="F44" s="385"/>
      <c r="G44" s="385"/>
      <c r="H44" s="385"/>
      <c r="I44" s="385"/>
      <c r="J44" s="385"/>
      <c r="K44" s="385"/>
      <c r="L44" s="15"/>
      <c r="M44" s="25"/>
      <c r="N44" s="22"/>
      <c r="O44" s="176"/>
      <c r="P44" s="119"/>
      <c r="T44" s="99">
        <f>IF(L15="Sim",1,IF(OR(AA37="Fabricante",AA38="Fabricante",AA39="Fabricante",AA40="Fabricante",AA41="Fabricante"),(X37*X36+X38*X36+X39*X36+X40*X36+X41*X36+X42*X36+X43*X36)/100,IF(OR(AA37="Distribuidor",AA38="Distribuidor",AA39="Distribuidor",AA40="Distribuidor",AA41="Distribuidor"),(X37*X36+X38*X36+X39*X36+X40*X36+X41*X36+X42*X36+X43*X36)/100,(X37*X34+X38*X34+X39*X34+X40*X34)/100)))</f>
        <v>0.41428571428571431</v>
      </c>
    </row>
    <row r="45" spans="2:232">
      <c r="B45" s="13"/>
      <c r="C45" s="13"/>
      <c r="D45" s="13"/>
      <c r="E45" s="13"/>
      <c r="F45" s="13"/>
      <c r="G45" s="13"/>
      <c r="H45" s="13"/>
      <c r="I45" s="13"/>
      <c r="J45" s="13"/>
      <c r="K45" s="13"/>
      <c r="M45" s="25"/>
      <c r="N45" s="176"/>
      <c r="O45" s="176"/>
      <c r="P45" s="119"/>
    </row>
    <row r="46" spans="2:232">
      <c r="B46" s="13"/>
      <c r="C46" s="13"/>
      <c r="D46" s="13"/>
      <c r="E46" s="13"/>
      <c r="F46" s="13"/>
      <c r="G46" s="13"/>
      <c r="H46" s="13"/>
      <c r="I46" s="13"/>
      <c r="J46" s="13"/>
      <c r="K46" s="13"/>
      <c r="M46" s="25"/>
      <c r="N46" s="176"/>
      <c r="O46" s="176"/>
      <c r="P46" s="119"/>
    </row>
    <row r="47" spans="2:232">
      <c r="B47" s="13"/>
      <c r="C47" s="13"/>
      <c r="D47" s="13"/>
      <c r="E47" s="13"/>
      <c r="F47" s="13"/>
      <c r="G47" s="13"/>
      <c r="H47" s="13"/>
      <c r="I47" s="13"/>
      <c r="J47" s="13"/>
      <c r="K47" s="13"/>
      <c r="M47" s="25"/>
      <c r="N47" s="176"/>
      <c r="O47" s="176"/>
      <c r="P47" s="119"/>
    </row>
    <row r="48" spans="2:232">
      <c r="B48" s="13"/>
      <c r="C48" s="13"/>
      <c r="D48" s="13"/>
      <c r="E48" s="13"/>
      <c r="F48" s="13"/>
      <c r="G48" s="13"/>
      <c r="H48" s="13"/>
      <c r="I48" s="13"/>
      <c r="J48" s="13"/>
      <c r="K48" s="13"/>
      <c r="M48" s="25"/>
      <c r="N48" s="176"/>
      <c r="O48" s="176"/>
      <c r="P48" s="119"/>
    </row>
    <row r="49" spans="2:16">
      <c r="B49" s="13"/>
      <c r="C49" s="13"/>
      <c r="D49" s="13"/>
      <c r="E49" s="13"/>
      <c r="F49" s="13"/>
      <c r="G49" s="13"/>
      <c r="H49" s="13"/>
      <c r="I49" s="13"/>
      <c r="J49" s="13"/>
      <c r="K49" s="13"/>
      <c r="M49" s="25"/>
      <c r="N49" s="176"/>
      <c r="O49" s="176"/>
      <c r="P49" s="119"/>
    </row>
    <row r="50" spans="2:16">
      <c r="B50" s="13"/>
      <c r="C50" s="13"/>
      <c r="D50" s="13"/>
      <c r="E50" s="13"/>
      <c r="F50" s="13"/>
      <c r="G50" s="13"/>
      <c r="H50" s="13"/>
      <c r="I50" s="13"/>
      <c r="J50" s="13"/>
      <c r="K50" s="13"/>
      <c r="M50" s="25"/>
      <c r="N50" s="176"/>
      <c r="O50" s="176"/>
      <c r="P50" s="119"/>
    </row>
    <row r="51" spans="2:16">
      <c r="B51" s="13"/>
      <c r="C51" s="13"/>
      <c r="D51" s="13"/>
      <c r="E51" s="13"/>
      <c r="F51" s="13"/>
      <c r="G51" s="13"/>
      <c r="H51" s="13"/>
      <c r="I51" s="13"/>
      <c r="J51" s="13"/>
      <c r="K51" s="13"/>
      <c r="M51" s="25"/>
      <c r="N51" s="25"/>
      <c r="O51" s="25"/>
    </row>
    <row r="52" spans="2:16">
      <c r="B52" s="13"/>
      <c r="C52" s="13"/>
      <c r="D52" s="13"/>
      <c r="E52" s="13"/>
      <c r="F52" s="13"/>
      <c r="G52" s="13"/>
      <c r="H52" s="13"/>
      <c r="I52" s="13"/>
      <c r="J52" s="13"/>
      <c r="K52" s="13"/>
      <c r="M52" s="25"/>
      <c r="N52" s="25"/>
      <c r="O52" s="25"/>
    </row>
  </sheetData>
  <sheetProtection algorithmName="SHA-512" hashValue="BDa3VG7bnBB7nwyAAHO3U8Z8SPnsKp1oWsobBjB9dPk12JQWlycSM1q6tCkc4LPdi07YGWY+vfX3wgIEnYw95g==" saltValue="2nDFci4g2r8qwop9Ud6s7w==" spinCount="100000" sheet="1" formatCells="0" formatColumns="0" formatRows="0" insertColumns="0" insertRows="0" insertHyperlinks="0" deleteColumns="0" deleteRows="0" sort="0" autoFilter="0" pivotTables="0"/>
  <customSheetViews>
    <customSheetView guid="{E0983526-BFCA-4E2F-AA15-24247978BF12}" showGridLines="0" showRuler="0">
      <selection activeCell="B2" sqref="B2:K2"/>
      <rowBreaks count="1" manualBreakCount="1">
        <brk id="23" max="13" man="1"/>
      </rowBreaks>
      <pageMargins left="0.78740157480314965" right="0.78740157480314965" top="0.39370078740157483" bottom="0.39370078740157483" header="0.19685039370078741" footer="0.15748031496062992"/>
      <printOptions horizontalCentered="1"/>
      <pageSetup paperSize="9" scale="92" orientation="landscape" horizontalDpi="300" verticalDpi="300" r:id="rId1"/>
      <headerFooter alignWithMargins="0">
        <oddFooter>&amp;LAQF.01 Abr/2004&amp;R&amp;9&amp;P/&amp;N</oddFooter>
      </headerFooter>
    </customSheetView>
  </customSheetViews>
  <mergeCells count="35">
    <mergeCell ref="F28:H28"/>
    <mergeCell ref="C9:D9"/>
    <mergeCell ref="C44:K44"/>
    <mergeCell ref="C35:H35"/>
    <mergeCell ref="C34:H34"/>
    <mergeCell ref="C41:K41"/>
    <mergeCell ref="C42:K42"/>
    <mergeCell ref="C37:K37"/>
    <mergeCell ref="C40:K40"/>
    <mergeCell ref="C38:K38"/>
    <mergeCell ref="C39:K39"/>
    <mergeCell ref="F29:H29"/>
    <mergeCell ref="F26:H26"/>
    <mergeCell ref="C15:H15"/>
    <mergeCell ref="C24:J24"/>
    <mergeCell ref="B3:K3"/>
    <mergeCell ref="B5:L5"/>
    <mergeCell ref="B22:J22"/>
    <mergeCell ref="F25:H25"/>
    <mergeCell ref="B2:J2"/>
    <mergeCell ref="B12:L14"/>
    <mergeCell ref="C43:K43"/>
    <mergeCell ref="F16:H16"/>
    <mergeCell ref="F17:H17"/>
    <mergeCell ref="F18:H18"/>
    <mergeCell ref="C33:H33"/>
    <mergeCell ref="F19:H19"/>
    <mergeCell ref="F20:H20"/>
    <mergeCell ref="C10:D10"/>
    <mergeCell ref="C11:D11"/>
    <mergeCell ref="C7:D7"/>
    <mergeCell ref="C8:D8"/>
    <mergeCell ref="F8:H8"/>
    <mergeCell ref="C23:J23"/>
    <mergeCell ref="F27:H27"/>
  </mergeCells>
  <phoneticPr fontId="0" type="noConversion"/>
  <dataValidations count="1">
    <dataValidation type="list" allowBlank="1" showInputMessage="1" showErrorMessage="1" sqref="HX32 L44">
      <formula1>#REF!</formula1>
    </dataValidation>
  </dataValidations>
  <printOptions horizontalCentered="1"/>
  <pageMargins left="0.78740157480314965" right="0.78740157480314965" top="0.39370078740157483" bottom="0.39370078740157483" header="0.19685039370078741" footer="0.15748031496062992"/>
  <pageSetup paperSize="9" scale="92" orientation="landscape" horizontalDpi="300" verticalDpi="300" r:id="rId2"/>
  <headerFooter alignWithMargins="0">
    <oddFooter>&amp;LAQF.01 Abr/2004&amp;R&amp;9&amp;P/&amp;N</oddFooter>
  </headerFooter>
  <customProperties>
    <customPr name="_pios_id" r:id="rId3"/>
  </customProperties>
  <drawing r:id="rId4"/>
  <legacyDrawing r:id="rId5"/>
  <controls>
    <mc:AlternateContent xmlns:mc="http://schemas.openxmlformats.org/markup-compatibility/2006">
      <mc:Choice Requires="x14">
        <control shapeId="31984" r:id="rId6" name="CheckBox9">
          <controlPr defaultSize="0" autoLine="0" r:id="rId7">
            <anchor moveWithCells="1">
              <from>
                <xdr:col>1</xdr:col>
                <xdr:colOff>133350</xdr:colOff>
                <xdr:row>10</xdr:row>
                <xdr:rowOff>57150</xdr:rowOff>
              </from>
              <to>
                <xdr:col>1</xdr:col>
                <xdr:colOff>390525</xdr:colOff>
                <xdr:row>11</xdr:row>
                <xdr:rowOff>38100</xdr:rowOff>
              </to>
            </anchor>
          </controlPr>
        </control>
      </mc:Choice>
      <mc:Fallback>
        <control shapeId="31984" r:id="rId6" name="CheckBox9"/>
      </mc:Fallback>
    </mc:AlternateContent>
    <mc:AlternateContent xmlns:mc="http://schemas.openxmlformats.org/markup-compatibility/2006">
      <mc:Choice Requires="x14">
        <control shapeId="31983" r:id="rId8" name="CheckBox13">
          <controlPr defaultSize="0" autoLine="0" r:id="rId7">
            <anchor moveWithCells="1">
              <from>
                <xdr:col>1</xdr:col>
                <xdr:colOff>133350</xdr:colOff>
                <xdr:row>9</xdr:row>
                <xdr:rowOff>57150</xdr:rowOff>
              </from>
              <to>
                <xdr:col>1</xdr:col>
                <xdr:colOff>390525</xdr:colOff>
                <xdr:row>10</xdr:row>
                <xdr:rowOff>38100</xdr:rowOff>
              </to>
            </anchor>
          </controlPr>
        </control>
      </mc:Choice>
      <mc:Fallback>
        <control shapeId="31983" r:id="rId8" name="CheckBox13"/>
      </mc:Fallback>
    </mc:AlternateContent>
    <mc:AlternateContent xmlns:mc="http://schemas.openxmlformats.org/markup-compatibility/2006">
      <mc:Choice Requires="x14">
        <control shapeId="31982" r:id="rId9" name="CheckBox12">
          <controlPr defaultSize="0" autoLine="0" r:id="rId7">
            <anchor moveWithCells="1">
              <from>
                <xdr:col>1</xdr:col>
                <xdr:colOff>133350</xdr:colOff>
                <xdr:row>8</xdr:row>
                <xdr:rowOff>38100</xdr:rowOff>
              </from>
              <to>
                <xdr:col>1</xdr:col>
                <xdr:colOff>390525</xdr:colOff>
                <xdr:row>9</xdr:row>
                <xdr:rowOff>19050</xdr:rowOff>
              </to>
            </anchor>
          </controlPr>
        </control>
      </mc:Choice>
      <mc:Fallback>
        <control shapeId="31982" r:id="rId9" name="CheckBox12"/>
      </mc:Fallback>
    </mc:AlternateContent>
    <mc:AlternateContent xmlns:mc="http://schemas.openxmlformats.org/markup-compatibility/2006">
      <mc:Choice Requires="x14">
        <control shapeId="31981" r:id="rId10" name="CheckBox11">
          <controlPr defaultSize="0" autoLine="0" r:id="rId7">
            <anchor moveWithCells="1">
              <from>
                <xdr:col>1</xdr:col>
                <xdr:colOff>133350</xdr:colOff>
                <xdr:row>7</xdr:row>
                <xdr:rowOff>19050</xdr:rowOff>
              </from>
              <to>
                <xdr:col>1</xdr:col>
                <xdr:colOff>390525</xdr:colOff>
                <xdr:row>8</xdr:row>
                <xdr:rowOff>0</xdr:rowOff>
              </to>
            </anchor>
          </controlPr>
        </control>
      </mc:Choice>
      <mc:Fallback>
        <control shapeId="31981" r:id="rId10" name="CheckBox11"/>
      </mc:Fallback>
    </mc:AlternateContent>
    <mc:AlternateContent xmlns:mc="http://schemas.openxmlformats.org/markup-compatibility/2006">
      <mc:Choice Requires="x14">
        <control shapeId="31980" r:id="rId11" name="CheckBox10">
          <controlPr defaultSize="0" autoLine="0" r:id="rId7">
            <anchor moveWithCells="1">
              <from>
                <xdr:col>1</xdr:col>
                <xdr:colOff>133350</xdr:colOff>
                <xdr:row>6</xdr:row>
                <xdr:rowOff>0</xdr:rowOff>
              </from>
              <to>
                <xdr:col>1</xdr:col>
                <xdr:colOff>390525</xdr:colOff>
                <xdr:row>6</xdr:row>
                <xdr:rowOff>219075</xdr:rowOff>
              </to>
            </anchor>
          </controlPr>
        </control>
      </mc:Choice>
      <mc:Fallback>
        <control shapeId="31980" r:id="rId11" name="CheckBox10"/>
      </mc:Fallback>
    </mc:AlternateContent>
    <mc:AlternateContent xmlns:mc="http://schemas.openxmlformats.org/markup-compatibility/2006">
      <mc:Choice Requires="x14">
        <control shapeId="31958" r:id="rId12" name="ComboBox2">
          <controlPr defaultSize="0" autoLine="0" linkedCell="K20" listFillRange="Z1:Z11" r:id="rId13">
            <anchor moveWithCells="1">
              <from>
                <xdr:col>10</xdr:col>
                <xdr:colOff>419100</xdr:colOff>
                <xdr:row>22</xdr:row>
                <xdr:rowOff>9525</xdr:rowOff>
              </from>
              <to>
                <xdr:col>11</xdr:col>
                <xdr:colOff>476250</xdr:colOff>
                <xdr:row>23</xdr:row>
                <xdr:rowOff>47625</xdr:rowOff>
              </to>
            </anchor>
          </controlPr>
        </control>
      </mc:Choice>
      <mc:Fallback>
        <control shapeId="31958" r:id="rId12" name="ComboBox2"/>
      </mc:Fallback>
    </mc:AlternateContent>
    <mc:AlternateContent xmlns:mc="http://schemas.openxmlformats.org/markup-compatibility/2006">
      <mc:Choice Requires="x14">
        <control shapeId="31957" r:id="rId14" name="ComboBox1">
          <controlPr defaultSize="0" autoLine="0" linkedCell="L15" listFillRange="Z1:Z11" r:id="rId15">
            <anchor moveWithCells="1">
              <from>
                <xdr:col>10</xdr:col>
                <xdr:colOff>447675</xdr:colOff>
                <xdr:row>14</xdr:row>
                <xdr:rowOff>0</xdr:rowOff>
              </from>
              <to>
                <xdr:col>11</xdr:col>
                <xdr:colOff>504825</xdr:colOff>
                <xdr:row>14</xdr:row>
                <xdr:rowOff>266700</xdr:rowOff>
              </to>
            </anchor>
          </controlPr>
        </control>
      </mc:Choice>
      <mc:Fallback>
        <control shapeId="31957" r:id="rId14" name="ComboBox1"/>
      </mc:Fallback>
    </mc:AlternateContent>
    <mc:AlternateContent xmlns:mc="http://schemas.openxmlformats.org/markup-compatibility/2006">
      <mc:Choice Requires="x14">
        <control shapeId="31941" r:id="rId16" name="ComboBox9">
          <controlPr defaultSize="0" autoLine="0" linkedCell="W43" listFillRange="Z37:Z41" r:id="rId17">
            <anchor moveWithCells="1">
              <from>
                <xdr:col>10</xdr:col>
                <xdr:colOff>400050</xdr:colOff>
                <xdr:row>42</xdr:row>
                <xdr:rowOff>9525</xdr:rowOff>
              </from>
              <to>
                <xdr:col>12</xdr:col>
                <xdr:colOff>95250</xdr:colOff>
                <xdr:row>42</xdr:row>
                <xdr:rowOff>247650</xdr:rowOff>
              </to>
            </anchor>
          </controlPr>
        </control>
      </mc:Choice>
      <mc:Fallback>
        <control shapeId="31941" r:id="rId16" name="ComboBox9"/>
      </mc:Fallback>
    </mc:AlternateContent>
    <mc:AlternateContent xmlns:mc="http://schemas.openxmlformats.org/markup-compatibility/2006">
      <mc:Choice Requires="x14">
        <control shapeId="31940" r:id="rId18" name="ComboBox8">
          <controlPr defaultSize="0" autoLine="0" linkedCell="W42" listFillRange="Z37:Z41" r:id="rId19">
            <anchor moveWithCells="1">
              <from>
                <xdr:col>10</xdr:col>
                <xdr:colOff>400050</xdr:colOff>
                <xdr:row>41</xdr:row>
                <xdr:rowOff>9525</xdr:rowOff>
              </from>
              <to>
                <xdr:col>12</xdr:col>
                <xdr:colOff>95250</xdr:colOff>
                <xdr:row>41</xdr:row>
                <xdr:rowOff>247650</xdr:rowOff>
              </to>
            </anchor>
          </controlPr>
        </control>
      </mc:Choice>
      <mc:Fallback>
        <control shapeId="31940" r:id="rId18" name="ComboBox8"/>
      </mc:Fallback>
    </mc:AlternateContent>
    <mc:AlternateContent xmlns:mc="http://schemas.openxmlformats.org/markup-compatibility/2006">
      <mc:Choice Requires="x14">
        <control shapeId="31939" r:id="rId20" name="ComboBox7">
          <controlPr defaultSize="0" autoLine="0" linkedCell="W41" listFillRange="Z37:Z41" r:id="rId21">
            <anchor moveWithCells="1">
              <from>
                <xdr:col>10</xdr:col>
                <xdr:colOff>400050</xdr:colOff>
                <xdr:row>40</xdr:row>
                <xdr:rowOff>9525</xdr:rowOff>
              </from>
              <to>
                <xdr:col>12</xdr:col>
                <xdr:colOff>95250</xdr:colOff>
                <xdr:row>40</xdr:row>
                <xdr:rowOff>247650</xdr:rowOff>
              </to>
            </anchor>
          </controlPr>
        </control>
      </mc:Choice>
      <mc:Fallback>
        <control shapeId="31939" r:id="rId20" name="ComboBox7"/>
      </mc:Fallback>
    </mc:AlternateContent>
    <mc:AlternateContent xmlns:mc="http://schemas.openxmlformats.org/markup-compatibility/2006">
      <mc:Choice Requires="x14">
        <control shapeId="31938" r:id="rId22" name="ComboBox6">
          <controlPr defaultSize="0" autoLine="0" linkedCell="W40" listFillRange="Z37:Z41" r:id="rId23">
            <anchor moveWithCells="1">
              <from>
                <xdr:col>10</xdr:col>
                <xdr:colOff>400050</xdr:colOff>
                <xdr:row>39</xdr:row>
                <xdr:rowOff>9525</xdr:rowOff>
              </from>
              <to>
                <xdr:col>12</xdr:col>
                <xdr:colOff>95250</xdr:colOff>
                <xdr:row>39</xdr:row>
                <xdr:rowOff>247650</xdr:rowOff>
              </to>
            </anchor>
          </controlPr>
        </control>
      </mc:Choice>
      <mc:Fallback>
        <control shapeId="31938" r:id="rId22" name="ComboBox6"/>
      </mc:Fallback>
    </mc:AlternateContent>
    <mc:AlternateContent xmlns:mc="http://schemas.openxmlformats.org/markup-compatibility/2006">
      <mc:Choice Requires="x14">
        <control shapeId="31937" r:id="rId24" name="ComboBox5">
          <controlPr defaultSize="0" autoLine="0" linkedCell="W39" listFillRange="Z37:Z41" r:id="rId25">
            <anchor moveWithCells="1">
              <from>
                <xdr:col>10</xdr:col>
                <xdr:colOff>400050</xdr:colOff>
                <xdr:row>38</xdr:row>
                <xdr:rowOff>9525</xdr:rowOff>
              </from>
              <to>
                <xdr:col>12</xdr:col>
                <xdr:colOff>95250</xdr:colOff>
                <xdr:row>38</xdr:row>
                <xdr:rowOff>247650</xdr:rowOff>
              </to>
            </anchor>
          </controlPr>
        </control>
      </mc:Choice>
      <mc:Fallback>
        <control shapeId="31937" r:id="rId24" name="ComboBox5"/>
      </mc:Fallback>
    </mc:AlternateContent>
    <mc:AlternateContent xmlns:mc="http://schemas.openxmlformats.org/markup-compatibility/2006">
      <mc:Choice Requires="x14">
        <control shapeId="31936" r:id="rId26" name="ComboBox4">
          <controlPr defaultSize="0" autoLine="0" linkedCell="W38" listFillRange="Z37:Z41" r:id="rId27">
            <anchor moveWithCells="1">
              <from>
                <xdr:col>10</xdr:col>
                <xdr:colOff>400050</xdr:colOff>
                <xdr:row>36</xdr:row>
                <xdr:rowOff>381000</xdr:rowOff>
              </from>
              <to>
                <xdr:col>12</xdr:col>
                <xdr:colOff>95250</xdr:colOff>
                <xdr:row>37</xdr:row>
                <xdr:rowOff>228600</xdr:rowOff>
              </to>
            </anchor>
          </controlPr>
        </control>
      </mc:Choice>
      <mc:Fallback>
        <control shapeId="31936" r:id="rId26" name="ComboBox4"/>
      </mc:Fallback>
    </mc:AlternateContent>
    <mc:AlternateContent xmlns:mc="http://schemas.openxmlformats.org/markup-compatibility/2006">
      <mc:Choice Requires="x14">
        <control shapeId="31935" r:id="rId28" name="ComboBox3">
          <controlPr defaultSize="0" autoLine="0" linkedCell="W37" listFillRange="Z37:Z41" r:id="rId29">
            <anchor moveWithCells="1">
              <from>
                <xdr:col>10</xdr:col>
                <xdr:colOff>400050</xdr:colOff>
                <xdr:row>36</xdr:row>
                <xdr:rowOff>19050</xdr:rowOff>
              </from>
              <to>
                <xdr:col>12</xdr:col>
                <xdr:colOff>95250</xdr:colOff>
                <xdr:row>36</xdr:row>
                <xdr:rowOff>257175</xdr:rowOff>
              </to>
            </anchor>
          </controlPr>
        </control>
      </mc:Choice>
      <mc:Fallback>
        <control shapeId="31935" r:id="rId28" name="ComboBox3"/>
      </mc:Fallback>
    </mc:AlternateContent>
    <mc:AlternateContent xmlns:mc="http://schemas.openxmlformats.org/markup-compatibility/2006">
      <mc:Choice Requires="x14">
        <control shapeId="31932" r:id="rId30" name="CheckBox8">
          <controlPr defaultSize="0" autoLine="0" r:id="rId7">
            <anchor moveWithCells="1">
              <from>
                <xdr:col>1</xdr:col>
                <xdr:colOff>276225</xdr:colOff>
                <xdr:row>28</xdr:row>
                <xdr:rowOff>28575</xdr:rowOff>
              </from>
              <to>
                <xdr:col>1</xdr:col>
                <xdr:colOff>533400</xdr:colOff>
                <xdr:row>28</xdr:row>
                <xdr:rowOff>247650</xdr:rowOff>
              </to>
            </anchor>
          </controlPr>
        </control>
      </mc:Choice>
      <mc:Fallback>
        <control shapeId="31932" r:id="rId30" name="CheckBox8"/>
      </mc:Fallback>
    </mc:AlternateContent>
    <mc:AlternateContent xmlns:mc="http://schemas.openxmlformats.org/markup-compatibility/2006">
      <mc:Choice Requires="x14">
        <control shapeId="31931" r:id="rId31" name="CheckBox7">
          <controlPr defaultSize="0" autoLine="0" r:id="rId7">
            <anchor moveWithCells="1">
              <from>
                <xdr:col>1</xdr:col>
                <xdr:colOff>276225</xdr:colOff>
                <xdr:row>27</xdr:row>
                <xdr:rowOff>28575</xdr:rowOff>
              </from>
              <to>
                <xdr:col>1</xdr:col>
                <xdr:colOff>533400</xdr:colOff>
                <xdr:row>27</xdr:row>
                <xdr:rowOff>247650</xdr:rowOff>
              </to>
            </anchor>
          </controlPr>
        </control>
      </mc:Choice>
      <mc:Fallback>
        <control shapeId="31931" r:id="rId31" name="CheckBox7"/>
      </mc:Fallback>
    </mc:AlternateContent>
    <mc:AlternateContent xmlns:mc="http://schemas.openxmlformats.org/markup-compatibility/2006">
      <mc:Choice Requires="x14">
        <control shapeId="31930" r:id="rId32" name="CheckBox6">
          <controlPr defaultSize="0" autoLine="0" r:id="rId7">
            <anchor moveWithCells="1">
              <from>
                <xdr:col>1</xdr:col>
                <xdr:colOff>276225</xdr:colOff>
                <xdr:row>26</xdr:row>
                <xdr:rowOff>28575</xdr:rowOff>
              </from>
              <to>
                <xdr:col>1</xdr:col>
                <xdr:colOff>533400</xdr:colOff>
                <xdr:row>26</xdr:row>
                <xdr:rowOff>247650</xdr:rowOff>
              </to>
            </anchor>
          </controlPr>
        </control>
      </mc:Choice>
      <mc:Fallback>
        <control shapeId="31930" r:id="rId32" name="CheckBox6"/>
      </mc:Fallback>
    </mc:AlternateContent>
    <mc:AlternateContent xmlns:mc="http://schemas.openxmlformats.org/markup-compatibility/2006">
      <mc:Choice Requires="x14">
        <control shapeId="31929" r:id="rId33" name="CheckBox5">
          <controlPr defaultSize="0" autoLine="0" r:id="rId7">
            <anchor moveWithCells="1">
              <from>
                <xdr:col>1</xdr:col>
                <xdr:colOff>276225</xdr:colOff>
                <xdr:row>25</xdr:row>
                <xdr:rowOff>28575</xdr:rowOff>
              </from>
              <to>
                <xdr:col>1</xdr:col>
                <xdr:colOff>533400</xdr:colOff>
                <xdr:row>25</xdr:row>
                <xdr:rowOff>247650</xdr:rowOff>
              </to>
            </anchor>
          </controlPr>
        </control>
      </mc:Choice>
      <mc:Fallback>
        <control shapeId="31929" r:id="rId33" name="CheckBox5"/>
      </mc:Fallback>
    </mc:AlternateContent>
    <mc:AlternateContent xmlns:mc="http://schemas.openxmlformats.org/markup-compatibility/2006">
      <mc:Choice Requires="x14">
        <control shapeId="31924" r:id="rId34" name="CheckBox4">
          <controlPr defaultSize="0" autoLine="0" r:id="rId35">
            <anchor moveWithCells="1">
              <from>
                <xdr:col>1</xdr:col>
                <xdr:colOff>276225</xdr:colOff>
                <xdr:row>19</xdr:row>
                <xdr:rowOff>28575</xdr:rowOff>
              </from>
              <to>
                <xdr:col>1</xdr:col>
                <xdr:colOff>533400</xdr:colOff>
                <xdr:row>19</xdr:row>
                <xdr:rowOff>247650</xdr:rowOff>
              </to>
            </anchor>
          </controlPr>
        </control>
      </mc:Choice>
      <mc:Fallback>
        <control shapeId="31924" r:id="rId34" name="CheckBox4"/>
      </mc:Fallback>
    </mc:AlternateContent>
    <mc:AlternateContent xmlns:mc="http://schemas.openxmlformats.org/markup-compatibility/2006">
      <mc:Choice Requires="x14">
        <control shapeId="31923" r:id="rId36" name="CheckBox3">
          <controlPr defaultSize="0" autoLine="0" r:id="rId7">
            <anchor moveWithCells="1">
              <from>
                <xdr:col>1</xdr:col>
                <xdr:colOff>276225</xdr:colOff>
                <xdr:row>18</xdr:row>
                <xdr:rowOff>28575</xdr:rowOff>
              </from>
              <to>
                <xdr:col>1</xdr:col>
                <xdr:colOff>533400</xdr:colOff>
                <xdr:row>18</xdr:row>
                <xdr:rowOff>247650</xdr:rowOff>
              </to>
            </anchor>
          </controlPr>
        </control>
      </mc:Choice>
      <mc:Fallback>
        <control shapeId="31923" r:id="rId36" name="CheckBox3"/>
      </mc:Fallback>
    </mc:AlternateContent>
    <mc:AlternateContent xmlns:mc="http://schemas.openxmlformats.org/markup-compatibility/2006">
      <mc:Choice Requires="x14">
        <control shapeId="31922" r:id="rId37" name="CheckBox2">
          <controlPr defaultSize="0" autoLine="0" r:id="rId7">
            <anchor moveWithCells="1">
              <from>
                <xdr:col>1</xdr:col>
                <xdr:colOff>276225</xdr:colOff>
                <xdr:row>17</xdr:row>
                <xdr:rowOff>28575</xdr:rowOff>
              </from>
              <to>
                <xdr:col>1</xdr:col>
                <xdr:colOff>533400</xdr:colOff>
                <xdr:row>17</xdr:row>
                <xdr:rowOff>247650</xdr:rowOff>
              </to>
            </anchor>
          </controlPr>
        </control>
      </mc:Choice>
      <mc:Fallback>
        <control shapeId="31922" r:id="rId37" name="CheckBox2"/>
      </mc:Fallback>
    </mc:AlternateContent>
    <mc:AlternateContent xmlns:mc="http://schemas.openxmlformats.org/markup-compatibility/2006">
      <mc:Choice Requires="x14">
        <control shapeId="31921" r:id="rId38" name="CheckBox1">
          <controlPr defaultSize="0" autoLine="0" r:id="rId7">
            <anchor moveWithCells="1">
              <from>
                <xdr:col>1</xdr:col>
                <xdr:colOff>276225</xdr:colOff>
                <xdr:row>16</xdr:row>
                <xdr:rowOff>28575</xdr:rowOff>
              </from>
              <to>
                <xdr:col>1</xdr:col>
                <xdr:colOff>533400</xdr:colOff>
                <xdr:row>16</xdr:row>
                <xdr:rowOff>247650</xdr:rowOff>
              </to>
            </anchor>
          </controlPr>
        </control>
      </mc:Choice>
      <mc:Fallback>
        <control shapeId="31921" r:id="rId38" name="CheckBox1"/>
      </mc:Fallback>
    </mc:AlternateContent>
    <mc:AlternateContent xmlns:mc="http://schemas.openxmlformats.org/markup-compatibility/2006">
      <mc:Choice Requires="x14">
        <control shapeId="31756" r:id="rId39" name="Drop Down 12">
          <controlPr defaultSize="0" autoLine="0" autoPict="0">
            <anchor moveWithCells="1" sizeWithCells="1">
              <from>
                <xdr:col>11</xdr:col>
                <xdr:colOff>85725</xdr:colOff>
                <xdr:row>0</xdr:row>
                <xdr:rowOff>0</xdr:rowOff>
              </from>
              <to>
                <xdr:col>11</xdr:col>
                <xdr:colOff>533400</xdr:colOff>
                <xdr:row>0</xdr:row>
                <xdr:rowOff>0</xdr:rowOff>
              </to>
            </anchor>
          </controlPr>
        </control>
      </mc:Choice>
    </mc:AlternateContent>
    <mc:AlternateContent xmlns:mc="http://schemas.openxmlformats.org/markup-compatibility/2006">
      <mc:Choice Requires="x14">
        <control shapeId="31902" r:id="rId40" name="Drop Down 158">
          <controlPr defaultSize="0" autoLine="0" autoPict="0">
            <anchor moveWithCells="1" sizeWithCells="1">
              <from>
                <xdr:col>11</xdr:col>
                <xdr:colOff>47625</xdr:colOff>
                <xdr:row>0</xdr:row>
                <xdr:rowOff>0</xdr:rowOff>
              </from>
              <to>
                <xdr:col>11</xdr:col>
                <xdr:colOff>495300</xdr:colOff>
                <xdr:row>0</xdr:row>
                <xdr:rowOff>0</xdr:rowOff>
              </to>
            </anchor>
          </controlPr>
        </control>
      </mc:Choice>
    </mc:AlternateContent>
    <mc:AlternateContent xmlns:mc="http://schemas.openxmlformats.org/markup-compatibility/2006">
      <mc:Choice Requires="x14">
        <control shapeId="31903" r:id="rId41" name="Drop Down 159">
          <controlPr defaultSize="0" autoLine="0" autoPict="0">
            <anchor moveWithCells="1" sizeWithCells="1">
              <from>
                <xdr:col>11</xdr:col>
                <xdr:colOff>57150</xdr:colOff>
                <xdr:row>0</xdr:row>
                <xdr:rowOff>0</xdr:rowOff>
              </from>
              <to>
                <xdr:col>11</xdr:col>
                <xdr:colOff>504825</xdr:colOff>
                <xdr:row>0</xdr:row>
                <xdr:rowOff>0</xdr:rowOff>
              </to>
            </anchor>
          </controlPr>
        </control>
      </mc:Choice>
    </mc:AlternateContent>
    <mc:AlternateContent xmlns:mc="http://schemas.openxmlformats.org/markup-compatibility/2006">
      <mc:Choice Requires="x14">
        <control shapeId="31904" r:id="rId42" name="Drop Down 160">
          <controlPr defaultSize="0" autoLine="0" autoPict="0">
            <anchor moveWithCells="1" sizeWithCells="1">
              <from>
                <xdr:col>11</xdr:col>
                <xdr:colOff>66675</xdr:colOff>
                <xdr:row>0</xdr:row>
                <xdr:rowOff>0</xdr:rowOff>
              </from>
              <to>
                <xdr:col>11</xdr:col>
                <xdr:colOff>514350</xdr:colOff>
                <xdr:row>0</xdr:row>
                <xdr:rowOff>0</xdr:rowOff>
              </to>
            </anchor>
          </controlPr>
        </control>
      </mc:Choice>
    </mc:AlternateContent>
    <mc:AlternateContent xmlns:mc="http://schemas.openxmlformats.org/markup-compatibility/2006">
      <mc:Choice Requires="x14">
        <control shapeId="31905" r:id="rId43" name="Drop Down 161">
          <controlPr defaultSize="0" autoLine="0" autoPict="0">
            <anchor moveWithCells="1" sizeWithCells="1">
              <from>
                <xdr:col>11</xdr:col>
                <xdr:colOff>47625</xdr:colOff>
                <xdr:row>0</xdr:row>
                <xdr:rowOff>0</xdr:rowOff>
              </from>
              <to>
                <xdr:col>11</xdr:col>
                <xdr:colOff>495300</xdr:colOff>
                <xdr:row>0</xdr:row>
                <xdr:rowOff>0</xdr:rowOff>
              </to>
            </anchor>
          </controlPr>
        </control>
      </mc:Choice>
    </mc:AlternateContent>
    <mc:AlternateContent xmlns:mc="http://schemas.openxmlformats.org/markup-compatibility/2006">
      <mc:Choice Requires="x14">
        <control shapeId="31906" r:id="rId44" name="Drop Down 162">
          <controlPr defaultSize="0" autoLine="0" autoPict="0">
            <anchor moveWithCells="1" sizeWithCells="1">
              <from>
                <xdr:col>11</xdr:col>
                <xdr:colOff>47625</xdr:colOff>
                <xdr:row>0</xdr:row>
                <xdr:rowOff>0</xdr:rowOff>
              </from>
              <to>
                <xdr:col>11</xdr:col>
                <xdr:colOff>495300</xdr:colOff>
                <xdr:row>0</xdr:row>
                <xdr:rowOff>0</xdr:rowOff>
              </to>
            </anchor>
          </controlPr>
        </control>
      </mc:Choice>
    </mc:AlternateContent>
    <mc:AlternateContent xmlns:mc="http://schemas.openxmlformats.org/markup-compatibility/2006">
      <mc:Choice Requires="x14">
        <control shapeId="31907" r:id="rId45" name="Drop Down 163">
          <controlPr defaultSize="0" autoLine="0" autoPict="0">
            <anchor moveWithCells="1" sizeWithCells="1">
              <from>
                <xdr:col>11</xdr:col>
                <xdr:colOff>47625</xdr:colOff>
                <xdr:row>0</xdr:row>
                <xdr:rowOff>0</xdr:rowOff>
              </from>
              <to>
                <xdr:col>11</xdr:col>
                <xdr:colOff>495300</xdr:colOff>
                <xdr:row>0</xdr:row>
                <xdr:rowOff>0</xdr:rowOff>
              </to>
            </anchor>
          </controlPr>
        </control>
      </mc:Choice>
    </mc:AlternateContent>
    <mc:AlternateContent xmlns:mc="http://schemas.openxmlformats.org/markup-compatibility/2006">
      <mc:Choice Requires="x14">
        <control shapeId="31908" r:id="rId46" name="Drop Down 164">
          <controlPr defaultSize="0" autoLine="0" autoPict="0">
            <anchor moveWithCells="1" sizeWithCells="1">
              <from>
                <xdr:col>11</xdr:col>
                <xdr:colOff>76200</xdr:colOff>
                <xdr:row>0</xdr:row>
                <xdr:rowOff>0</xdr:rowOff>
              </from>
              <to>
                <xdr:col>11</xdr:col>
                <xdr:colOff>523875</xdr:colOff>
                <xdr:row>0</xdr:row>
                <xdr:rowOff>0</xdr:rowOff>
              </to>
            </anchor>
          </controlPr>
        </control>
      </mc:Choice>
    </mc:AlternateContent>
    <mc:AlternateContent xmlns:mc="http://schemas.openxmlformats.org/markup-compatibility/2006">
      <mc:Choice Requires="x14">
        <control shapeId="31909" r:id="rId47" name="Drop Down 165">
          <controlPr defaultSize="0" autoLine="0" autoPict="0">
            <anchor moveWithCells="1" sizeWithCells="1">
              <from>
                <xdr:col>11</xdr:col>
                <xdr:colOff>76200</xdr:colOff>
                <xdr:row>0</xdr:row>
                <xdr:rowOff>0</xdr:rowOff>
              </from>
              <to>
                <xdr:col>11</xdr:col>
                <xdr:colOff>523875</xdr:colOff>
                <xdr:row>0</xdr:row>
                <xdr:rowOff>0</xdr:rowOff>
              </to>
            </anchor>
          </controlPr>
        </control>
      </mc:Choice>
    </mc:AlternateContent>
    <mc:AlternateContent xmlns:mc="http://schemas.openxmlformats.org/markup-compatibility/2006">
      <mc:Choice Requires="x14">
        <control shapeId="31910" r:id="rId48" name="Drop Down 166">
          <controlPr defaultSize="0" autoLine="0" autoPict="0">
            <anchor moveWithCells="1" sizeWithCells="1">
              <from>
                <xdr:col>11</xdr:col>
                <xdr:colOff>38100</xdr:colOff>
                <xdr:row>0</xdr:row>
                <xdr:rowOff>0</xdr:rowOff>
              </from>
              <to>
                <xdr:col>11</xdr:col>
                <xdr:colOff>485775</xdr:colOff>
                <xdr:row>0</xdr:row>
                <xdr:rowOff>0</xdr:rowOff>
              </to>
            </anchor>
          </controlPr>
        </control>
      </mc:Choice>
    </mc:AlternateContent>
    <mc:AlternateContent xmlns:mc="http://schemas.openxmlformats.org/markup-compatibility/2006">
      <mc:Choice Requires="x14">
        <control shapeId="31911" r:id="rId49" name="Drop Down 167">
          <controlPr defaultSize="0" autoLine="0" autoPict="0">
            <anchor moveWithCells="1" sizeWithCells="1">
              <from>
                <xdr:col>11</xdr:col>
                <xdr:colOff>47625</xdr:colOff>
                <xdr:row>0</xdr:row>
                <xdr:rowOff>0</xdr:rowOff>
              </from>
              <to>
                <xdr:col>11</xdr:col>
                <xdr:colOff>495300</xdr:colOff>
                <xdr:row>0</xdr:row>
                <xdr:rowOff>0</xdr:rowOff>
              </to>
            </anchor>
          </controlPr>
        </control>
      </mc:Choice>
    </mc:AlternateContent>
    <mc:AlternateContent xmlns:mc="http://schemas.openxmlformats.org/markup-compatibility/2006">
      <mc:Choice Requires="x14">
        <control shapeId="31913" r:id="rId50" name="Drop Down 169">
          <controlPr defaultSize="0" autoLine="0" autoPict="0">
            <anchor moveWithCells="1" sizeWithCells="1">
              <from>
                <xdr:col>11</xdr:col>
                <xdr:colOff>85725</xdr:colOff>
                <xdr:row>0</xdr:row>
                <xdr:rowOff>0</xdr:rowOff>
              </from>
              <to>
                <xdr:col>11</xdr:col>
                <xdr:colOff>533400</xdr:colOff>
                <xdr:row>0</xdr:row>
                <xdr:rowOff>0</xdr:rowOff>
              </to>
            </anchor>
          </controlPr>
        </control>
      </mc:Choice>
    </mc:AlternateContent>
    <mc:AlternateContent xmlns:mc="http://schemas.openxmlformats.org/markup-compatibility/2006">
      <mc:Choice Requires="x14">
        <control shapeId="31917" r:id="rId51" name="Drop Down 173">
          <controlPr defaultSize="0" autoLine="0" autoPict="0">
            <anchor moveWithCells="1" sizeWithCells="1">
              <from>
                <xdr:col>229</xdr:col>
                <xdr:colOff>47625</xdr:colOff>
                <xdr:row>32</xdr:row>
                <xdr:rowOff>0</xdr:rowOff>
              </from>
              <to>
                <xdr:col>229</xdr:col>
                <xdr:colOff>495300</xdr:colOff>
                <xdr:row>32</xdr:row>
                <xdr:rowOff>0</xdr:rowOff>
              </to>
            </anchor>
          </controlPr>
        </control>
      </mc:Choice>
    </mc:AlternateContent>
    <mc:AlternateContent xmlns:mc="http://schemas.openxmlformats.org/markup-compatibility/2006">
      <mc:Choice Requires="x14">
        <control shapeId="31918" r:id="rId52" name="Drop Down 174">
          <controlPr defaultSize="0" autoLine="0" autoPict="0">
            <anchor moveWithCells="1" sizeWithCells="1">
              <from>
                <xdr:col>229</xdr:col>
                <xdr:colOff>47625</xdr:colOff>
                <xdr:row>34</xdr:row>
                <xdr:rowOff>0</xdr:rowOff>
              </from>
              <to>
                <xdr:col>229</xdr:col>
                <xdr:colOff>495300</xdr:colOff>
                <xdr:row>34</xdr:row>
                <xdr:rowOff>0</xdr:rowOff>
              </to>
            </anchor>
          </controlPr>
        </control>
      </mc:Choice>
    </mc:AlternateContent>
    <mc:AlternateContent xmlns:mc="http://schemas.openxmlformats.org/markup-compatibility/2006">
      <mc:Choice Requires="x14">
        <control shapeId="31919" r:id="rId53" name="Drop Down 175">
          <controlPr defaultSize="0" autoLine="0" autoPict="0">
            <anchor moveWithCells="1" sizeWithCells="1">
              <from>
                <xdr:col>229</xdr:col>
                <xdr:colOff>47625</xdr:colOff>
                <xdr:row>34</xdr:row>
                <xdr:rowOff>0</xdr:rowOff>
              </from>
              <to>
                <xdr:col>229</xdr:col>
                <xdr:colOff>495300</xdr:colOff>
                <xdr:row>34</xdr:row>
                <xdr:rowOff>0</xdr:rowOff>
              </to>
            </anchor>
          </controlPr>
        </control>
      </mc:Choice>
    </mc:AlternateContent>
    <mc:AlternateContent xmlns:mc="http://schemas.openxmlformats.org/markup-compatibility/2006">
      <mc:Choice Requires="x14">
        <control shapeId="31920" r:id="rId54" name="Drop Down 176">
          <controlPr defaultSize="0" autoLine="0" autoPict="0">
            <anchor moveWithCells="1" sizeWithCells="1">
              <from>
                <xdr:col>231</xdr:col>
                <xdr:colOff>38100</xdr:colOff>
                <xdr:row>38</xdr:row>
                <xdr:rowOff>0</xdr:rowOff>
              </from>
              <to>
                <xdr:col>231</xdr:col>
                <xdr:colOff>485775</xdr:colOff>
                <xdr:row>38</xdr:row>
                <xdr:rowOff>0</xdr:rowOff>
              </to>
            </anchor>
          </controlPr>
        </control>
      </mc:Choice>
    </mc:AlternateContent>
    <mc:AlternateContent xmlns:mc="http://schemas.openxmlformats.org/markup-compatibility/2006">
      <mc:Choice Requires="x14">
        <control shapeId="31961" r:id="rId55" name="Drop Down 217">
          <controlPr defaultSize="0" autoLine="0" autoPict="0">
            <anchor moveWithCells="1" sizeWithCells="1">
              <from>
                <xdr:col>11</xdr:col>
                <xdr:colOff>85725</xdr:colOff>
                <xdr:row>48</xdr:row>
                <xdr:rowOff>0</xdr:rowOff>
              </from>
              <to>
                <xdr:col>11</xdr:col>
                <xdr:colOff>533400</xdr:colOff>
                <xdr:row>48</xdr:row>
                <xdr:rowOff>0</xdr:rowOff>
              </to>
            </anchor>
          </controlPr>
        </control>
      </mc:Choice>
    </mc:AlternateContent>
    <mc:AlternateContent xmlns:mc="http://schemas.openxmlformats.org/markup-compatibility/2006">
      <mc:Choice Requires="x14">
        <control shapeId="31963" r:id="rId56" name="Drop Down 219">
          <controlPr defaultSize="0" autoLine="0" autoPict="0">
            <anchor moveWithCells="1" sizeWithCells="1">
              <from>
                <xdr:col>11</xdr:col>
                <xdr:colOff>47625</xdr:colOff>
                <xdr:row>48</xdr:row>
                <xdr:rowOff>0</xdr:rowOff>
              </from>
              <to>
                <xdr:col>11</xdr:col>
                <xdr:colOff>495300</xdr:colOff>
                <xdr:row>48</xdr:row>
                <xdr:rowOff>0</xdr:rowOff>
              </to>
            </anchor>
          </controlPr>
        </control>
      </mc:Choice>
    </mc:AlternateContent>
    <mc:AlternateContent xmlns:mc="http://schemas.openxmlformats.org/markup-compatibility/2006">
      <mc:Choice Requires="x14">
        <control shapeId="31964" r:id="rId57" name="Drop Down 220">
          <controlPr defaultSize="0" autoLine="0" autoPict="0">
            <anchor moveWithCells="1" sizeWithCells="1">
              <from>
                <xdr:col>11</xdr:col>
                <xdr:colOff>57150</xdr:colOff>
                <xdr:row>48</xdr:row>
                <xdr:rowOff>0</xdr:rowOff>
              </from>
              <to>
                <xdr:col>11</xdr:col>
                <xdr:colOff>504825</xdr:colOff>
                <xdr:row>48</xdr:row>
                <xdr:rowOff>0</xdr:rowOff>
              </to>
            </anchor>
          </controlPr>
        </control>
      </mc:Choice>
    </mc:AlternateContent>
    <mc:AlternateContent xmlns:mc="http://schemas.openxmlformats.org/markup-compatibility/2006">
      <mc:Choice Requires="x14">
        <control shapeId="31965" r:id="rId58" name="Drop Down 221">
          <controlPr defaultSize="0" autoLine="0" autoPict="0">
            <anchor moveWithCells="1" sizeWithCells="1">
              <from>
                <xdr:col>11</xdr:col>
                <xdr:colOff>66675</xdr:colOff>
                <xdr:row>48</xdr:row>
                <xdr:rowOff>0</xdr:rowOff>
              </from>
              <to>
                <xdr:col>11</xdr:col>
                <xdr:colOff>514350</xdr:colOff>
                <xdr:row>48</xdr:row>
                <xdr:rowOff>0</xdr:rowOff>
              </to>
            </anchor>
          </controlPr>
        </control>
      </mc:Choice>
    </mc:AlternateContent>
    <mc:AlternateContent xmlns:mc="http://schemas.openxmlformats.org/markup-compatibility/2006">
      <mc:Choice Requires="x14">
        <control shapeId="31966" r:id="rId59" name="Drop Down 222">
          <controlPr defaultSize="0" autoLine="0" autoPict="0">
            <anchor moveWithCells="1" sizeWithCells="1">
              <from>
                <xdr:col>11</xdr:col>
                <xdr:colOff>47625</xdr:colOff>
                <xdr:row>48</xdr:row>
                <xdr:rowOff>0</xdr:rowOff>
              </from>
              <to>
                <xdr:col>11</xdr:col>
                <xdr:colOff>495300</xdr:colOff>
                <xdr:row>48</xdr:row>
                <xdr:rowOff>0</xdr:rowOff>
              </to>
            </anchor>
          </controlPr>
        </control>
      </mc:Choice>
    </mc:AlternateContent>
    <mc:AlternateContent xmlns:mc="http://schemas.openxmlformats.org/markup-compatibility/2006">
      <mc:Choice Requires="x14">
        <control shapeId="31967" r:id="rId60" name="Drop Down 223">
          <controlPr defaultSize="0" autoLine="0" autoPict="0">
            <anchor moveWithCells="1" sizeWithCells="1">
              <from>
                <xdr:col>11</xdr:col>
                <xdr:colOff>47625</xdr:colOff>
                <xdr:row>48</xdr:row>
                <xdr:rowOff>0</xdr:rowOff>
              </from>
              <to>
                <xdr:col>11</xdr:col>
                <xdr:colOff>495300</xdr:colOff>
                <xdr:row>48</xdr:row>
                <xdr:rowOff>0</xdr:rowOff>
              </to>
            </anchor>
          </controlPr>
        </control>
      </mc:Choice>
    </mc:AlternateContent>
    <mc:AlternateContent xmlns:mc="http://schemas.openxmlformats.org/markup-compatibility/2006">
      <mc:Choice Requires="x14">
        <control shapeId="31968" r:id="rId61" name="Drop Down 224">
          <controlPr defaultSize="0" autoLine="0" autoPict="0">
            <anchor moveWithCells="1" sizeWithCells="1">
              <from>
                <xdr:col>11</xdr:col>
                <xdr:colOff>47625</xdr:colOff>
                <xdr:row>48</xdr:row>
                <xdr:rowOff>0</xdr:rowOff>
              </from>
              <to>
                <xdr:col>11</xdr:col>
                <xdr:colOff>495300</xdr:colOff>
                <xdr:row>48</xdr:row>
                <xdr:rowOff>0</xdr:rowOff>
              </to>
            </anchor>
          </controlPr>
        </control>
      </mc:Choice>
    </mc:AlternateContent>
    <mc:AlternateContent xmlns:mc="http://schemas.openxmlformats.org/markup-compatibility/2006">
      <mc:Choice Requires="x14">
        <control shapeId="31969" r:id="rId62" name="Drop Down 225">
          <controlPr defaultSize="0" autoLine="0" autoPict="0">
            <anchor moveWithCells="1" sizeWithCells="1">
              <from>
                <xdr:col>11</xdr:col>
                <xdr:colOff>76200</xdr:colOff>
                <xdr:row>48</xdr:row>
                <xdr:rowOff>0</xdr:rowOff>
              </from>
              <to>
                <xdr:col>11</xdr:col>
                <xdr:colOff>523875</xdr:colOff>
                <xdr:row>48</xdr:row>
                <xdr:rowOff>0</xdr:rowOff>
              </to>
            </anchor>
          </controlPr>
        </control>
      </mc:Choice>
    </mc:AlternateContent>
    <mc:AlternateContent xmlns:mc="http://schemas.openxmlformats.org/markup-compatibility/2006">
      <mc:Choice Requires="x14">
        <control shapeId="31970" r:id="rId63" name="Drop Down 226">
          <controlPr defaultSize="0" autoLine="0" autoPict="0">
            <anchor moveWithCells="1" sizeWithCells="1">
              <from>
                <xdr:col>11</xdr:col>
                <xdr:colOff>76200</xdr:colOff>
                <xdr:row>48</xdr:row>
                <xdr:rowOff>0</xdr:rowOff>
              </from>
              <to>
                <xdr:col>11</xdr:col>
                <xdr:colOff>523875</xdr:colOff>
                <xdr:row>48</xdr:row>
                <xdr:rowOff>0</xdr:rowOff>
              </to>
            </anchor>
          </controlPr>
        </control>
      </mc:Choice>
    </mc:AlternateContent>
    <mc:AlternateContent xmlns:mc="http://schemas.openxmlformats.org/markup-compatibility/2006">
      <mc:Choice Requires="x14">
        <control shapeId="31971" r:id="rId64" name="Drop Down 227">
          <controlPr defaultSize="0" autoLine="0" autoPict="0">
            <anchor moveWithCells="1" sizeWithCells="1">
              <from>
                <xdr:col>11</xdr:col>
                <xdr:colOff>38100</xdr:colOff>
                <xdr:row>48</xdr:row>
                <xdr:rowOff>0</xdr:rowOff>
              </from>
              <to>
                <xdr:col>11</xdr:col>
                <xdr:colOff>485775</xdr:colOff>
                <xdr:row>48</xdr:row>
                <xdr:rowOff>0</xdr:rowOff>
              </to>
            </anchor>
          </controlPr>
        </control>
      </mc:Choice>
    </mc:AlternateContent>
    <mc:AlternateContent xmlns:mc="http://schemas.openxmlformats.org/markup-compatibility/2006">
      <mc:Choice Requires="x14">
        <control shapeId="31972" r:id="rId65" name="Drop Down 228">
          <controlPr defaultSize="0" autoLine="0" autoPict="0">
            <anchor moveWithCells="1" sizeWithCells="1">
              <from>
                <xdr:col>11</xdr:col>
                <xdr:colOff>47625</xdr:colOff>
                <xdr:row>48</xdr:row>
                <xdr:rowOff>0</xdr:rowOff>
              </from>
              <to>
                <xdr:col>11</xdr:col>
                <xdr:colOff>495300</xdr:colOff>
                <xdr:row>48</xdr:row>
                <xdr:rowOff>0</xdr:rowOff>
              </to>
            </anchor>
          </controlPr>
        </control>
      </mc:Choice>
    </mc:AlternateContent>
    <mc:AlternateContent xmlns:mc="http://schemas.openxmlformats.org/markup-compatibility/2006">
      <mc:Choice Requires="x14">
        <control shapeId="31973" r:id="rId66" name="Drop Down 229">
          <controlPr defaultSize="0" autoLine="0" autoPict="0">
            <anchor moveWithCells="1" sizeWithCells="1">
              <from>
                <xdr:col>11</xdr:col>
                <xdr:colOff>85725</xdr:colOff>
                <xdr:row>48</xdr:row>
                <xdr:rowOff>0</xdr:rowOff>
              </from>
              <to>
                <xdr:col>11</xdr:col>
                <xdr:colOff>533400</xdr:colOff>
                <xdr:row>48</xdr:row>
                <xdr:rowOff>0</xdr:rowOff>
              </to>
            </anchor>
          </controlPr>
        </control>
      </mc:Choice>
    </mc:AlternateContent>
  </control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7"/>
  <dimension ref="A1:P58"/>
  <sheetViews>
    <sheetView showGridLines="0" zoomScale="145" zoomScaleNormal="145" workbookViewId="0">
      <selection activeCell="H31" sqref="H31"/>
    </sheetView>
  </sheetViews>
  <sheetFormatPr defaultRowHeight="12.75"/>
  <cols>
    <col min="1" max="1" width="2.7109375" style="13" customWidth="1"/>
    <col min="2" max="2" width="7.7109375" style="5" customWidth="1"/>
    <col min="3" max="3" width="8.7109375" style="5" customWidth="1"/>
    <col min="4" max="4" width="13.28515625" style="5" customWidth="1"/>
    <col min="5" max="5" width="8.7109375" style="5" customWidth="1"/>
    <col min="6" max="6" width="13.42578125" style="5" customWidth="1"/>
    <col min="7" max="7" width="13.7109375" style="5" customWidth="1"/>
    <col min="8" max="9" width="8.7109375" style="5" customWidth="1"/>
    <col min="10" max="10" width="8.28515625" style="5" customWidth="1"/>
    <col min="11" max="11" width="8.7109375" style="5" customWidth="1"/>
    <col min="12" max="12" width="12.140625" style="5" customWidth="1"/>
    <col min="13" max="13" width="7.5703125" style="5" customWidth="1"/>
    <col min="14" max="14" width="5" style="5" customWidth="1"/>
    <col min="15" max="15" width="8.42578125" style="5" customWidth="1"/>
    <col min="16" max="16384" width="9.140625" style="5"/>
  </cols>
  <sheetData>
    <row r="1" spans="1:16" s="13" customFormat="1" ht="20.25" customHeight="1">
      <c r="B1" s="436"/>
      <c r="C1" s="436"/>
      <c r="D1" s="436"/>
      <c r="E1" s="437"/>
      <c r="F1" s="437"/>
      <c r="L1"/>
    </row>
    <row r="2" spans="1:16" ht="28.5" customHeight="1">
      <c r="B2" s="343"/>
      <c r="C2" s="344"/>
      <c r="D2" s="344"/>
      <c r="E2" s="344"/>
      <c r="F2" s="344"/>
      <c r="G2" s="344"/>
      <c r="H2" s="344"/>
      <c r="I2" s="344"/>
      <c r="J2" s="344"/>
      <c r="K2" s="344"/>
      <c r="L2" s="17"/>
      <c r="M2" s="26"/>
    </row>
    <row r="3" spans="1:16" ht="15">
      <c r="B3" s="224" t="s">
        <v>254</v>
      </c>
      <c r="C3" s="224"/>
      <c r="D3" s="224"/>
      <c r="E3" s="224"/>
      <c r="F3" s="224"/>
      <c r="G3" s="224"/>
      <c r="H3" s="224"/>
      <c r="I3" s="224"/>
      <c r="J3" s="224"/>
      <c r="K3" s="224"/>
      <c r="L3" s="265"/>
      <c r="M3" s="265"/>
    </row>
    <row r="4" spans="1:16" s="264" customFormat="1" ht="15">
      <c r="A4" s="261"/>
      <c r="B4" s="262"/>
      <c r="C4" s="262"/>
      <c r="D4" s="262"/>
      <c r="E4" s="262"/>
      <c r="F4" s="262"/>
      <c r="G4" s="262"/>
      <c r="H4" s="262"/>
      <c r="I4" s="262"/>
      <c r="J4" s="262"/>
      <c r="K4" s="262"/>
      <c r="L4" s="263"/>
      <c r="M4" s="263"/>
    </row>
    <row r="5" spans="1:16" s="8" customFormat="1" ht="15" customHeight="1">
      <c r="A5" s="18"/>
      <c r="B5" s="345" t="s">
        <v>238</v>
      </c>
      <c r="C5" s="345"/>
      <c r="D5" s="345"/>
      <c r="E5" s="345"/>
      <c r="F5" s="345"/>
      <c r="G5" s="345"/>
      <c r="H5" s="345"/>
      <c r="I5" s="345"/>
      <c r="J5" s="345"/>
      <c r="K5" s="345"/>
      <c r="L5" s="345"/>
      <c r="M5" s="171"/>
      <c r="N5" s="429"/>
      <c r="O5" s="429"/>
      <c r="P5" s="429"/>
    </row>
    <row r="6" spans="1:16" s="8" customFormat="1" ht="15" customHeight="1">
      <c r="A6" s="18"/>
      <c r="B6" s="166"/>
      <c r="C6" s="166"/>
      <c r="D6" s="166"/>
      <c r="E6" s="166"/>
      <c r="F6" s="166"/>
      <c r="G6" s="166"/>
      <c r="H6" s="166"/>
      <c r="I6" s="166"/>
      <c r="J6" s="166"/>
      <c r="K6" s="166"/>
      <c r="L6" s="166"/>
      <c r="M6" s="166"/>
      <c r="N6" s="165"/>
      <c r="O6" s="165"/>
      <c r="P6" s="165"/>
    </row>
    <row r="7" spans="1:16" s="8" customFormat="1" ht="11.25" customHeight="1">
      <c r="A7" s="18"/>
      <c r="B7" s="430" t="s">
        <v>239</v>
      </c>
      <c r="C7" s="431"/>
      <c r="D7" s="431"/>
      <c r="E7" s="431"/>
      <c r="F7" s="431"/>
      <c r="G7" s="432"/>
      <c r="H7" s="430" t="s">
        <v>240</v>
      </c>
      <c r="I7" s="431"/>
      <c r="J7" s="431"/>
      <c r="K7" s="431"/>
      <c r="L7" s="431"/>
      <c r="M7" s="432"/>
      <c r="N7" s="165"/>
      <c r="O7" s="165"/>
      <c r="P7" s="165"/>
    </row>
    <row r="8" spans="1:16" s="8" customFormat="1" ht="20.100000000000001" customHeight="1">
      <c r="A8" s="18"/>
      <c r="B8" s="426"/>
      <c r="C8" s="426"/>
      <c r="D8" s="426"/>
      <c r="E8" s="426"/>
      <c r="F8" s="426"/>
      <c r="G8" s="426"/>
      <c r="H8" s="426"/>
      <c r="I8" s="426"/>
      <c r="J8" s="426"/>
      <c r="K8" s="426"/>
      <c r="L8" s="426"/>
      <c r="M8" s="426"/>
      <c r="N8" s="165"/>
      <c r="O8" s="165"/>
      <c r="P8" s="165"/>
    </row>
    <row r="9" spans="1:16" s="8" customFormat="1" ht="11.25" customHeight="1">
      <c r="A9" s="18"/>
      <c r="B9" s="433" t="s">
        <v>241</v>
      </c>
      <c r="C9" s="434"/>
      <c r="D9" s="434"/>
      <c r="E9" s="434"/>
      <c r="F9" s="434"/>
      <c r="G9" s="435"/>
      <c r="H9" s="433" t="s">
        <v>242</v>
      </c>
      <c r="I9" s="434"/>
      <c r="J9" s="434"/>
      <c r="K9" s="434"/>
      <c r="L9" s="434"/>
      <c r="M9" s="435"/>
      <c r="N9" s="165"/>
      <c r="O9" s="165"/>
      <c r="P9" s="165"/>
    </row>
    <row r="10" spans="1:16" s="8" customFormat="1" ht="20.100000000000001" customHeight="1">
      <c r="A10" s="18"/>
      <c r="B10" s="426"/>
      <c r="C10" s="426"/>
      <c r="D10" s="426"/>
      <c r="E10" s="426"/>
      <c r="F10" s="426"/>
      <c r="G10" s="426"/>
      <c r="H10" s="426"/>
      <c r="I10" s="426"/>
      <c r="J10" s="426"/>
      <c r="K10" s="426"/>
      <c r="L10" s="426"/>
      <c r="M10" s="426"/>
      <c r="N10" s="165"/>
      <c r="O10" s="165"/>
      <c r="P10" s="165"/>
    </row>
    <row r="11" spans="1:16" s="8" customFormat="1" ht="11.25" customHeight="1">
      <c r="A11" s="18"/>
      <c r="B11" s="433" t="s">
        <v>243</v>
      </c>
      <c r="C11" s="434"/>
      <c r="D11" s="434"/>
      <c r="E11" s="434"/>
      <c r="F11" s="434"/>
      <c r="G11" s="434"/>
      <c r="H11" s="434"/>
      <c r="I11" s="434"/>
      <c r="J11" s="434"/>
      <c r="K11" s="434"/>
      <c r="L11" s="434"/>
      <c r="M11" s="435"/>
      <c r="N11" s="165"/>
      <c r="O11" s="165"/>
      <c r="P11" s="165"/>
    </row>
    <row r="12" spans="1:16" s="8" customFormat="1" ht="20.100000000000001" customHeight="1">
      <c r="A12" s="18"/>
      <c r="B12" s="426"/>
      <c r="C12" s="426"/>
      <c r="D12" s="426"/>
      <c r="E12" s="426"/>
      <c r="F12" s="426"/>
      <c r="G12" s="426"/>
      <c r="H12" s="426"/>
      <c r="I12" s="426"/>
      <c r="J12" s="426"/>
      <c r="K12" s="426"/>
      <c r="L12" s="426"/>
      <c r="M12" s="426"/>
      <c r="N12" s="165"/>
      <c r="O12" s="165"/>
      <c r="P12" s="165"/>
    </row>
    <row r="13" spans="1:16" s="8" customFormat="1" ht="11.25" customHeight="1">
      <c r="A13" s="18"/>
      <c r="B13" s="438" t="s">
        <v>244</v>
      </c>
      <c r="C13" s="438"/>
      <c r="D13" s="438"/>
      <c r="E13" s="438"/>
      <c r="F13" s="438"/>
      <c r="G13" s="438"/>
      <c r="H13" s="438"/>
      <c r="I13" s="438"/>
      <c r="J13" s="438"/>
      <c r="K13" s="438"/>
      <c r="L13" s="438"/>
      <c r="M13" s="438"/>
      <c r="N13" s="165"/>
      <c r="O13" s="165"/>
      <c r="P13" s="165"/>
    </row>
    <row r="14" spans="1:16" s="8" customFormat="1" ht="20.100000000000001" customHeight="1">
      <c r="A14" s="18"/>
      <c r="B14" s="426"/>
      <c r="C14" s="426"/>
      <c r="D14" s="426"/>
      <c r="E14" s="426"/>
      <c r="F14" s="426"/>
      <c r="G14" s="426"/>
      <c r="H14" s="426"/>
      <c r="I14" s="426"/>
      <c r="J14" s="426"/>
      <c r="K14" s="426"/>
      <c r="L14" s="426"/>
      <c r="M14" s="426"/>
      <c r="N14" s="165"/>
      <c r="O14" s="165"/>
      <c r="P14" s="165"/>
    </row>
    <row r="15" spans="1:16" s="8" customFormat="1" ht="11.25" customHeight="1">
      <c r="A15" s="18"/>
      <c r="B15" s="433" t="s">
        <v>245</v>
      </c>
      <c r="C15" s="434"/>
      <c r="D15" s="434"/>
      <c r="E15" s="434"/>
      <c r="F15" s="434"/>
      <c r="G15" s="435"/>
      <c r="H15" s="433" t="s">
        <v>164</v>
      </c>
      <c r="I15" s="434"/>
      <c r="J15" s="435"/>
      <c r="K15" s="433" t="s">
        <v>165</v>
      </c>
      <c r="L15" s="434"/>
      <c r="M15" s="435"/>
      <c r="N15" s="165"/>
      <c r="O15" s="165"/>
      <c r="P15" s="165"/>
    </row>
    <row r="16" spans="1:16" s="8" customFormat="1" ht="20.100000000000001" customHeight="1">
      <c r="A16" s="18"/>
      <c r="B16" s="426"/>
      <c r="C16" s="426"/>
      <c r="D16" s="426"/>
      <c r="E16" s="426"/>
      <c r="F16" s="426"/>
      <c r="G16" s="426"/>
      <c r="H16" s="426"/>
      <c r="I16" s="426"/>
      <c r="J16" s="426"/>
      <c r="K16" s="426"/>
      <c r="L16" s="426"/>
      <c r="M16" s="426"/>
      <c r="N16" s="165"/>
      <c r="O16" s="165"/>
      <c r="P16" s="165"/>
    </row>
    <row r="17" spans="1:16" s="8" customFormat="1" ht="15" customHeight="1">
      <c r="A17" s="18"/>
      <c r="B17" s="439"/>
      <c r="C17" s="439"/>
      <c r="D17" s="439"/>
      <c r="E17" s="439"/>
      <c r="F17" s="439"/>
      <c r="G17" s="439"/>
      <c r="H17" s="233" t="s">
        <v>246</v>
      </c>
      <c r="I17" s="234"/>
      <c r="J17" s="234"/>
      <c r="K17" s="234"/>
      <c r="L17" s="234"/>
      <c r="M17" s="235"/>
      <c r="N17" s="165"/>
      <c r="O17" s="165"/>
      <c r="P17" s="165"/>
    </row>
    <row r="18" spans="1:16">
      <c r="B18" s="236"/>
      <c r="C18" s="237" t="s">
        <v>205</v>
      </c>
      <c r="D18" s="237"/>
      <c r="E18" s="236"/>
      <c r="F18" s="237" t="s">
        <v>206</v>
      </c>
      <c r="G18" s="238"/>
      <c r="H18" s="236"/>
      <c r="I18" s="237" t="s">
        <v>205</v>
      </c>
      <c r="J18" s="237"/>
      <c r="K18" s="236"/>
      <c r="L18" s="237" t="s">
        <v>206</v>
      </c>
      <c r="M18" s="239"/>
    </row>
    <row r="19" spans="1:16">
      <c r="B19" s="236"/>
      <c r="C19" s="234" t="s">
        <v>207</v>
      </c>
      <c r="D19" s="234"/>
      <c r="E19" s="236"/>
      <c r="F19" s="234" t="s">
        <v>208</v>
      </c>
      <c r="G19" s="235"/>
      <c r="H19" s="236"/>
      <c r="I19" s="234" t="s">
        <v>207</v>
      </c>
      <c r="J19" s="234"/>
      <c r="K19" s="236"/>
      <c r="L19" s="234" t="s">
        <v>208</v>
      </c>
      <c r="M19" s="240"/>
    </row>
    <row r="20" spans="1:16">
      <c r="B20" s="236"/>
      <c r="C20" s="241" t="s">
        <v>209</v>
      </c>
      <c r="D20" s="241"/>
      <c r="E20" s="236"/>
      <c r="F20" s="241" t="s">
        <v>247</v>
      </c>
      <c r="G20" s="242"/>
      <c r="H20" s="236"/>
      <c r="I20" s="241" t="s">
        <v>209</v>
      </c>
      <c r="J20" s="241"/>
      <c r="K20" s="236"/>
      <c r="L20" s="241" t="s">
        <v>247</v>
      </c>
      <c r="M20" s="243"/>
    </row>
    <row r="21" spans="1:16">
      <c r="B21" s="323" t="s">
        <v>248</v>
      </c>
      <c r="C21" s="321"/>
      <c r="D21" s="321"/>
      <c r="E21" s="321"/>
      <c r="F21" s="321"/>
      <c r="G21" s="322"/>
      <c r="H21" s="323" t="s">
        <v>164</v>
      </c>
      <c r="I21" s="321"/>
      <c r="J21" s="322"/>
      <c r="K21" s="323" t="s">
        <v>165</v>
      </c>
      <c r="L21" s="321"/>
      <c r="M21" s="322"/>
    </row>
    <row r="22" spans="1:16">
      <c r="B22" s="427"/>
      <c r="C22" s="427"/>
      <c r="D22" s="427"/>
      <c r="E22" s="427"/>
      <c r="F22" s="427"/>
      <c r="G22" s="427"/>
      <c r="H22" s="428"/>
      <c r="I22" s="428"/>
      <c r="J22" s="428"/>
      <c r="K22" s="428"/>
      <c r="L22" s="428"/>
      <c r="M22" s="428"/>
    </row>
    <row r="23" spans="1:16">
      <c r="B23" s="323" t="s">
        <v>249</v>
      </c>
      <c r="C23" s="321"/>
      <c r="D23" s="321"/>
      <c r="E23" s="321"/>
      <c r="F23" s="321"/>
      <c r="G23" s="322"/>
      <c r="H23" s="323" t="s">
        <v>164</v>
      </c>
      <c r="I23" s="321"/>
      <c r="J23" s="322"/>
      <c r="K23" s="323" t="s">
        <v>165</v>
      </c>
      <c r="L23" s="321"/>
      <c r="M23" s="322"/>
    </row>
    <row r="24" spans="1:16">
      <c r="B24" s="426"/>
      <c r="C24" s="426"/>
      <c r="D24" s="426"/>
      <c r="E24" s="426"/>
      <c r="F24" s="426"/>
      <c r="G24" s="426"/>
      <c r="H24" s="426"/>
      <c r="I24" s="426"/>
      <c r="J24" s="426"/>
      <c r="K24" s="426"/>
      <c r="L24" s="426"/>
      <c r="M24" s="426"/>
    </row>
    <row r="25" spans="1:16">
      <c r="B25" s="423" t="s">
        <v>250</v>
      </c>
      <c r="C25" s="424"/>
      <c r="D25" s="424"/>
      <c r="E25" s="424"/>
      <c r="F25" s="424"/>
      <c r="G25" s="424"/>
      <c r="H25" s="424"/>
      <c r="I25" s="424"/>
      <c r="J25" s="424"/>
      <c r="K25" s="424"/>
      <c r="L25" s="424"/>
      <c r="M25" s="425"/>
    </row>
    <row r="26" spans="1:16">
      <c r="B26" s="244"/>
      <c r="C26" s="245"/>
      <c r="D26" s="245"/>
      <c r="E26" s="245"/>
      <c r="F26" s="245"/>
      <c r="G26" s="245"/>
      <c r="H26" s="245"/>
      <c r="I26" s="245"/>
      <c r="J26" s="245"/>
      <c r="K26" s="245"/>
      <c r="L26" s="245"/>
      <c r="M26" s="246"/>
    </row>
    <row r="27" spans="1:16">
      <c r="B27" s="247"/>
      <c r="C27" s="248" t="s">
        <v>210</v>
      </c>
      <c r="D27" s="247"/>
      <c r="E27" s="248" t="s">
        <v>211</v>
      </c>
      <c r="F27" s="249"/>
      <c r="G27" s="247"/>
      <c r="H27" s="248" t="s">
        <v>212</v>
      </c>
      <c r="I27" s="247"/>
      <c r="J27" s="248" t="s">
        <v>213</v>
      </c>
      <c r="K27" s="248"/>
      <c r="L27" s="250"/>
      <c r="M27" s="251"/>
    </row>
    <row r="28" spans="1:16">
      <c r="B28" s="252"/>
      <c r="C28" s="248"/>
      <c r="D28" s="249"/>
      <c r="E28" s="248"/>
      <c r="F28" s="249"/>
      <c r="G28" s="250"/>
      <c r="H28" s="248"/>
      <c r="I28" s="248"/>
      <c r="J28" s="248"/>
      <c r="K28" s="248"/>
      <c r="L28" s="248"/>
      <c r="M28" s="251"/>
    </row>
    <row r="29" spans="1:16">
      <c r="B29" s="247"/>
      <c r="C29" s="248" t="s">
        <v>214</v>
      </c>
      <c r="D29" s="247"/>
      <c r="E29" s="248" t="s">
        <v>215</v>
      </c>
      <c r="F29" s="249"/>
      <c r="G29" s="247"/>
      <c r="H29" s="248" t="s">
        <v>216</v>
      </c>
      <c r="I29" s="247"/>
      <c r="J29" s="248" t="s">
        <v>217</v>
      </c>
      <c r="K29" s="248"/>
      <c r="L29" s="250"/>
      <c r="M29" s="251"/>
    </row>
    <row r="30" spans="1:16">
      <c r="B30" s="252"/>
      <c r="C30" s="248"/>
      <c r="D30" s="249"/>
      <c r="E30" s="248"/>
      <c r="F30" s="249"/>
      <c r="G30" s="250"/>
      <c r="H30" s="248"/>
      <c r="I30" s="248"/>
      <c r="J30" s="248"/>
      <c r="K30" s="248"/>
      <c r="L30" s="248"/>
      <c r="M30" s="251"/>
    </row>
    <row r="31" spans="1:16">
      <c r="B31" s="247"/>
      <c r="C31" s="248" t="s">
        <v>218</v>
      </c>
      <c r="D31" s="247"/>
      <c r="E31" s="248" t="s">
        <v>219</v>
      </c>
      <c r="F31" s="249"/>
      <c r="G31" s="247"/>
      <c r="H31" s="248" t="s">
        <v>220</v>
      </c>
      <c r="I31" s="247"/>
      <c r="J31" s="248" t="s">
        <v>221</v>
      </c>
      <c r="K31" s="248"/>
      <c r="L31" s="250"/>
      <c r="M31" s="251"/>
    </row>
    <row r="32" spans="1:16">
      <c r="B32" s="252"/>
      <c r="C32" s="248"/>
      <c r="D32" s="249"/>
      <c r="E32" s="248"/>
      <c r="F32" s="249"/>
      <c r="G32" s="250"/>
      <c r="H32" s="248"/>
      <c r="I32" s="248"/>
      <c r="J32" s="248"/>
      <c r="K32" s="248"/>
      <c r="L32" s="248"/>
      <c r="M32" s="251"/>
    </row>
    <row r="33" spans="2:13">
      <c r="B33" s="247"/>
      <c r="C33" s="248" t="s">
        <v>222</v>
      </c>
      <c r="D33" s="247"/>
      <c r="E33" s="248" t="s">
        <v>223</v>
      </c>
      <c r="F33" s="249"/>
      <c r="G33" s="247"/>
      <c r="H33" s="248" t="s">
        <v>224</v>
      </c>
      <c r="I33" s="247"/>
      <c r="J33" s="248" t="s">
        <v>225</v>
      </c>
      <c r="K33" s="248"/>
      <c r="L33" s="250"/>
      <c r="M33" s="251"/>
    </row>
    <row r="34" spans="2:13">
      <c r="B34" s="252"/>
      <c r="C34" s="248"/>
      <c r="D34" s="249"/>
      <c r="E34" s="248"/>
      <c r="F34" s="249"/>
      <c r="G34" s="250"/>
      <c r="H34" s="248"/>
      <c r="I34" s="248"/>
      <c r="J34" s="248"/>
      <c r="K34" s="248"/>
      <c r="L34" s="248"/>
      <c r="M34" s="251"/>
    </row>
    <row r="35" spans="2:13">
      <c r="B35" s="247"/>
      <c r="C35" s="248" t="s">
        <v>226</v>
      </c>
      <c r="D35" s="247"/>
      <c r="E35" s="248" t="s">
        <v>227</v>
      </c>
      <c r="F35" s="249"/>
      <c r="G35" s="247"/>
      <c r="H35" s="248" t="s">
        <v>228</v>
      </c>
      <c r="I35" s="247"/>
      <c r="J35" s="248" t="s">
        <v>229</v>
      </c>
      <c r="K35" s="248"/>
      <c r="L35" s="250"/>
      <c r="M35" s="251"/>
    </row>
    <row r="36" spans="2:13">
      <c r="B36" s="252"/>
      <c r="C36" s="248"/>
      <c r="D36" s="249"/>
      <c r="E36" s="248"/>
      <c r="F36" s="249"/>
      <c r="G36" s="250"/>
      <c r="H36" s="248"/>
      <c r="I36" s="248"/>
      <c r="J36" s="248"/>
      <c r="K36" s="248"/>
      <c r="L36" s="248"/>
      <c r="M36" s="251"/>
    </row>
    <row r="37" spans="2:13">
      <c r="B37" s="247"/>
      <c r="C37" s="248" t="s">
        <v>230</v>
      </c>
      <c r="D37" s="247"/>
      <c r="E37" s="248" t="s">
        <v>231</v>
      </c>
      <c r="F37" s="249"/>
      <c r="G37" s="247"/>
      <c r="H37" s="248" t="s">
        <v>232</v>
      </c>
      <c r="I37" s="247"/>
      <c r="J37" s="248" t="s">
        <v>233</v>
      </c>
      <c r="K37" s="248"/>
      <c r="L37" s="250"/>
      <c r="M37" s="251"/>
    </row>
    <row r="38" spans="2:13">
      <c r="B38" s="252"/>
      <c r="C38" s="248"/>
      <c r="D38" s="249"/>
      <c r="E38" s="248"/>
      <c r="F38" s="249"/>
      <c r="G38" s="250"/>
      <c r="H38" s="248"/>
      <c r="I38" s="248"/>
      <c r="J38" s="248"/>
      <c r="K38" s="248"/>
      <c r="L38" s="248"/>
      <c r="M38" s="251"/>
    </row>
    <row r="39" spans="2:13">
      <c r="B39" s="247"/>
      <c r="C39" s="248" t="s">
        <v>234</v>
      </c>
      <c r="D39" s="247"/>
      <c r="E39" s="248" t="s">
        <v>235</v>
      </c>
      <c r="F39" s="249"/>
      <c r="G39" s="247"/>
      <c r="H39" s="248" t="s">
        <v>236</v>
      </c>
      <c r="I39" s="250"/>
      <c r="J39" s="248"/>
      <c r="K39" s="248"/>
      <c r="L39" s="250"/>
      <c r="M39" s="251"/>
    </row>
    <row r="40" spans="2:13">
      <c r="B40" s="253"/>
      <c r="C40" s="254"/>
      <c r="D40" s="254"/>
      <c r="E40" s="254"/>
      <c r="F40" s="254"/>
      <c r="G40" s="254"/>
      <c r="H40" s="254"/>
      <c r="I40" s="254"/>
      <c r="J40" s="254"/>
      <c r="K40" s="254"/>
      <c r="L40" s="254"/>
      <c r="M40" s="255"/>
    </row>
    <row r="41" spans="2:13">
      <c r="B41" s="423" t="s">
        <v>251</v>
      </c>
      <c r="C41" s="424"/>
      <c r="D41" s="424"/>
      <c r="E41" s="424"/>
      <c r="F41" s="424"/>
      <c r="G41" s="424"/>
      <c r="H41" s="424"/>
      <c r="I41" s="424"/>
      <c r="J41" s="424"/>
      <c r="K41" s="424"/>
      <c r="L41" s="424"/>
      <c r="M41" s="425"/>
    </row>
    <row r="42" spans="2:13">
      <c r="B42" s="244"/>
      <c r="C42" s="245"/>
      <c r="D42" s="245"/>
      <c r="E42" s="245"/>
      <c r="F42" s="245"/>
      <c r="G42" s="245"/>
      <c r="H42" s="245"/>
      <c r="I42" s="245"/>
      <c r="J42" s="245"/>
      <c r="K42" s="245"/>
      <c r="L42" s="245"/>
      <c r="M42" s="246"/>
    </row>
    <row r="43" spans="2:13">
      <c r="B43" s="247"/>
      <c r="C43" s="248" t="s">
        <v>210</v>
      </c>
      <c r="D43" s="247"/>
      <c r="E43" s="248" t="s">
        <v>211</v>
      </c>
      <c r="F43" s="249"/>
      <c r="G43" s="247"/>
      <c r="H43" s="248" t="s">
        <v>212</v>
      </c>
      <c r="I43" s="247"/>
      <c r="J43" s="248" t="s">
        <v>213</v>
      </c>
      <c r="K43" s="248"/>
      <c r="L43" s="250"/>
      <c r="M43" s="251"/>
    </row>
    <row r="44" spans="2:13">
      <c r="B44" s="252"/>
      <c r="C44" s="248"/>
      <c r="D44" s="249"/>
      <c r="E44" s="248"/>
      <c r="F44" s="249"/>
      <c r="G44" s="250"/>
      <c r="H44" s="248"/>
      <c r="I44" s="248"/>
      <c r="J44" s="248"/>
      <c r="K44" s="248"/>
      <c r="L44" s="248"/>
      <c r="M44" s="251"/>
    </row>
    <row r="45" spans="2:13">
      <c r="B45" s="247"/>
      <c r="C45" s="248" t="s">
        <v>214</v>
      </c>
      <c r="D45" s="247"/>
      <c r="E45" s="248" t="s">
        <v>215</v>
      </c>
      <c r="F45" s="249"/>
      <c r="G45" s="247"/>
      <c r="H45" s="248" t="s">
        <v>216</v>
      </c>
      <c r="I45" s="247"/>
      <c r="J45" s="248" t="s">
        <v>217</v>
      </c>
      <c r="K45" s="248"/>
      <c r="L45" s="250"/>
      <c r="M45" s="251"/>
    </row>
    <row r="46" spans="2:13">
      <c r="B46" s="252"/>
      <c r="C46" s="248"/>
      <c r="D46" s="249"/>
      <c r="E46" s="248"/>
      <c r="F46" s="249"/>
      <c r="G46" s="250"/>
      <c r="H46" s="248"/>
      <c r="I46" s="248"/>
      <c r="J46" s="248"/>
      <c r="K46" s="248"/>
      <c r="L46" s="248"/>
      <c r="M46" s="251"/>
    </row>
    <row r="47" spans="2:13">
      <c r="B47" s="247"/>
      <c r="C47" s="248" t="s">
        <v>218</v>
      </c>
      <c r="D47" s="247"/>
      <c r="E47" s="248" t="s">
        <v>219</v>
      </c>
      <c r="F47" s="249"/>
      <c r="G47" s="247"/>
      <c r="H47" s="248" t="s">
        <v>220</v>
      </c>
      <c r="I47" s="247"/>
      <c r="J47" s="248" t="s">
        <v>221</v>
      </c>
      <c r="K47" s="248"/>
      <c r="L47" s="250"/>
      <c r="M47" s="251"/>
    </row>
    <row r="48" spans="2:13">
      <c r="B48" s="252"/>
      <c r="C48" s="248"/>
      <c r="D48" s="249"/>
      <c r="E48" s="248"/>
      <c r="F48" s="249"/>
      <c r="G48" s="250"/>
      <c r="H48" s="248"/>
      <c r="I48" s="248"/>
      <c r="J48" s="248"/>
      <c r="K48" s="248"/>
      <c r="L48" s="248"/>
      <c r="M48" s="251"/>
    </row>
    <row r="49" spans="2:13">
      <c r="B49" s="247"/>
      <c r="C49" s="248" t="s">
        <v>222</v>
      </c>
      <c r="D49" s="247"/>
      <c r="E49" s="248" t="s">
        <v>223</v>
      </c>
      <c r="F49" s="249"/>
      <c r="G49" s="247"/>
      <c r="H49" s="248" t="s">
        <v>224</v>
      </c>
      <c r="I49" s="247"/>
      <c r="J49" s="248" t="s">
        <v>225</v>
      </c>
      <c r="K49" s="248"/>
      <c r="L49" s="250"/>
      <c r="M49" s="251"/>
    </row>
    <row r="50" spans="2:13">
      <c r="B50" s="252"/>
      <c r="C50" s="248"/>
      <c r="D50" s="249"/>
      <c r="E50" s="248"/>
      <c r="F50" s="249"/>
      <c r="G50" s="250"/>
      <c r="H50" s="248"/>
      <c r="I50" s="248"/>
      <c r="J50" s="248"/>
      <c r="K50" s="248"/>
      <c r="L50" s="248"/>
      <c r="M50" s="251"/>
    </row>
    <row r="51" spans="2:13">
      <c r="B51" s="247"/>
      <c r="C51" s="248" t="s">
        <v>226</v>
      </c>
      <c r="D51" s="247"/>
      <c r="E51" s="248" t="s">
        <v>227</v>
      </c>
      <c r="F51" s="249"/>
      <c r="G51" s="247"/>
      <c r="H51" s="248" t="s">
        <v>228</v>
      </c>
      <c r="I51" s="247"/>
      <c r="J51" s="248" t="s">
        <v>229</v>
      </c>
      <c r="K51" s="248"/>
      <c r="L51" s="250"/>
      <c r="M51" s="251"/>
    </row>
    <row r="52" spans="2:13">
      <c r="B52" s="252"/>
      <c r="C52" s="248"/>
      <c r="D52" s="249"/>
      <c r="E52" s="248"/>
      <c r="F52" s="249"/>
      <c r="G52" s="250"/>
      <c r="H52" s="248"/>
      <c r="I52" s="248"/>
      <c r="J52" s="248"/>
      <c r="K52" s="248"/>
      <c r="L52" s="248"/>
      <c r="M52" s="251"/>
    </row>
    <row r="53" spans="2:13">
      <c r="B53" s="247"/>
      <c r="C53" s="248" t="s">
        <v>230</v>
      </c>
      <c r="D53" s="247"/>
      <c r="E53" s="248" t="s">
        <v>231</v>
      </c>
      <c r="F53" s="249"/>
      <c r="G53" s="247"/>
      <c r="H53" s="248" t="s">
        <v>232</v>
      </c>
      <c r="I53" s="247"/>
      <c r="J53" s="248" t="s">
        <v>233</v>
      </c>
      <c r="K53" s="248"/>
      <c r="L53" s="250"/>
      <c r="M53" s="251"/>
    </row>
    <row r="54" spans="2:13">
      <c r="B54" s="252"/>
      <c r="C54" s="248"/>
      <c r="D54" s="249"/>
      <c r="E54" s="248"/>
      <c r="F54" s="249"/>
      <c r="G54" s="250"/>
      <c r="H54" s="248"/>
      <c r="I54" s="248"/>
      <c r="J54" s="248"/>
      <c r="K54" s="248"/>
      <c r="L54" s="248"/>
      <c r="M54" s="251"/>
    </row>
    <row r="55" spans="2:13">
      <c r="B55" s="247"/>
      <c r="C55" s="248" t="s">
        <v>234</v>
      </c>
      <c r="D55" s="247"/>
      <c r="E55" s="248" t="s">
        <v>235</v>
      </c>
      <c r="F55" s="249"/>
      <c r="G55" s="247"/>
      <c r="H55" s="248" t="s">
        <v>236</v>
      </c>
      <c r="I55" s="250"/>
      <c r="J55" s="248"/>
      <c r="K55" s="248"/>
      <c r="L55" s="250"/>
      <c r="M55" s="251"/>
    </row>
    <row r="56" spans="2:13">
      <c r="B56" s="253"/>
      <c r="C56" s="254"/>
      <c r="D56" s="254"/>
      <c r="E56" s="254"/>
      <c r="F56" s="254"/>
      <c r="G56" s="254"/>
      <c r="H56" s="254"/>
      <c r="I56" s="254"/>
      <c r="J56" s="254"/>
      <c r="K56" s="254"/>
      <c r="L56" s="254"/>
      <c r="M56" s="255"/>
    </row>
    <row r="57" spans="2:13">
      <c r="B57" s="423" t="s">
        <v>252</v>
      </c>
      <c r="C57" s="424"/>
      <c r="D57" s="424"/>
      <c r="E57" s="424"/>
      <c r="F57" s="424"/>
      <c r="G57" s="424"/>
      <c r="H57" s="424"/>
      <c r="I57" s="424"/>
      <c r="J57" s="424"/>
      <c r="K57" s="424"/>
      <c r="L57" s="424"/>
      <c r="M57" s="425"/>
    </row>
    <row r="58" spans="2:13">
      <c r="B58" s="256" t="s">
        <v>237</v>
      </c>
      <c r="C58" s="254"/>
      <c r="D58" s="257"/>
      <c r="E58" s="254"/>
      <c r="F58" s="254"/>
      <c r="G58" s="254"/>
      <c r="H58" s="254"/>
      <c r="I58" s="254"/>
      <c r="J58" s="254"/>
      <c r="K58" s="254"/>
      <c r="L58" s="254"/>
      <c r="M58" s="255"/>
    </row>
  </sheetData>
  <sheetProtection algorithmName="SHA-512" hashValue="G1DgCygd0LPy4OyszqCENarwUccgnGXcIviTeaWxltJnte/pIy74t6a39LUaH8a6SZRAyMddr5JqEfNCMOWlrA==" saltValue="ZrZblLa5et3qWl4BdSv43A==" spinCount="100000" sheet="1" formatCells="0" formatColumns="0" formatRows="0" insertColumns="0" insertRows="0" insertHyperlinks="0" deleteColumns="0" deleteRows="0" sort="0" autoFilter="0" pivotTables="0"/>
  <mergeCells count="38">
    <mergeCell ref="B14:M14"/>
    <mergeCell ref="B16:G17"/>
    <mergeCell ref="H16:J16"/>
    <mergeCell ref="K16:M16"/>
    <mergeCell ref="B15:G15"/>
    <mergeCell ref="H15:J15"/>
    <mergeCell ref="K15:M15"/>
    <mergeCell ref="B10:G10"/>
    <mergeCell ref="H10:M10"/>
    <mergeCell ref="B11:M11"/>
    <mergeCell ref="B12:M12"/>
    <mergeCell ref="B13:M13"/>
    <mergeCell ref="B9:G9"/>
    <mergeCell ref="H9:M9"/>
    <mergeCell ref="B1:D1"/>
    <mergeCell ref="E1:F1"/>
    <mergeCell ref="B2:K2"/>
    <mergeCell ref="N5:P5"/>
    <mergeCell ref="B5:L5"/>
    <mergeCell ref="B7:G7"/>
    <mergeCell ref="H7:M7"/>
    <mergeCell ref="B8:G8"/>
    <mergeCell ref="H8:M8"/>
    <mergeCell ref="B21:G21"/>
    <mergeCell ref="H21:J21"/>
    <mergeCell ref="K21:M21"/>
    <mergeCell ref="B22:G22"/>
    <mergeCell ref="H22:J22"/>
    <mergeCell ref="K22:M22"/>
    <mergeCell ref="B25:M25"/>
    <mergeCell ref="B41:M41"/>
    <mergeCell ref="B57:M57"/>
    <mergeCell ref="B23:G23"/>
    <mergeCell ref="H23:J23"/>
    <mergeCell ref="K23:M23"/>
    <mergeCell ref="B24:G24"/>
    <mergeCell ref="H24:J24"/>
    <mergeCell ref="K24:M24"/>
  </mergeCells>
  <phoneticPr fontId="0" type="noConversion"/>
  <pageMargins left="0.78740157499999996" right="0.78740157499999996" top="0.984251969" bottom="0.984251969" header="0.49212598499999999" footer="0.49212598499999999"/>
  <headerFooter alignWithMargins="0"/>
  <customProperties>
    <customPr name="_pios_id" r:id="rId1"/>
  </customPropertie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showGridLines="0" zoomScale="145" zoomScaleNormal="145" workbookViewId="0">
      <selection sqref="A1:XFD1048576"/>
    </sheetView>
  </sheetViews>
  <sheetFormatPr defaultRowHeight="12.75"/>
  <cols>
    <col min="1" max="1" width="2.7109375" style="13" customWidth="1"/>
    <col min="2" max="2" width="7.7109375" style="5" customWidth="1"/>
    <col min="3" max="3" width="8.7109375" style="5" customWidth="1"/>
    <col min="4" max="4" width="15.85546875" style="5" customWidth="1"/>
    <col min="5" max="6" width="8.7109375" style="5" customWidth="1"/>
    <col min="7" max="7" width="15.85546875" style="5" customWidth="1"/>
    <col min="8" max="9" width="8.7109375" style="5" customWidth="1"/>
    <col min="10" max="10" width="8.28515625" style="5" customWidth="1"/>
    <col min="11" max="12" width="8.7109375" style="5" customWidth="1"/>
    <col min="13" max="13" width="7.5703125" style="5" customWidth="1"/>
    <col min="14" max="14" width="5" style="5" customWidth="1"/>
    <col min="15" max="15" width="8.42578125" style="5" customWidth="1"/>
    <col min="16" max="16384" width="9.140625" style="5"/>
  </cols>
  <sheetData>
    <row r="1" spans="1:16" s="13" customFormat="1" ht="20.25" customHeight="1">
      <c r="B1" s="436"/>
      <c r="C1" s="436"/>
      <c r="D1" s="436"/>
      <c r="E1" s="437"/>
      <c r="F1" s="437"/>
      <c r="L1"/>
    </row>
    <row r="2" spans="1:16" ht="28.5" customHeight="1">
      <c r="B2" s="343"/>
      <c r="C2" s="344"/>
      <c r="D2" s="344"/>
      <c r="E2" s="344"/>
      <c r="F2" s="344"/>
      <c r="G2" s="344"/>
      <c r="H2" s="344"/>
      <c r="I2" s="344"/>
      <c r="J2" s="344"/>
      <c r="K2" s="344"/>
      <c r="L2" s="17"/>
      <c r="M2" s="26"/>
    </row>
    <row r="3" spans="1:16" ht="15">
      <c r="B3" s="440" t="s">
        <v>254</v>
      </c>
      <c r="C3" s="440"/>
      <c r="D3" s="440"/>
      <c r="E3" s="440"/>
      <c r="F3" s="440"/>
      <c r="G3" s="440"/>
      <c r="H3" s="440"/>
      <c r="I3" s="440"/>
      <c r="J3" s="440"/>
      <c r="K3" s="440"/>
      <c r="L3" s="265"/>
      <c r="M3" s="265"/>
    </row>
    <row r="4" spans="1:16" ht="15">
      <c r="B4" s="223"/>
      <c r="C4" s="223"/>
      <c r="D4" s="223"/>
      <c r="E4" s="223"/>
      <c r="F4" s="223"/>
      <c r="G4" s="223"/>
      <c r="H4" s="223"/>
      <c r="I4" s="223"/>
      <c r="J4" s="223"/>
      <c r="K4" s="223"/>
      <c r="L4"/>
      <c r="M4"/>
    </row>
    <row r="5" spans="1:16" s="8" customFormat="1" ht="15" customHeight="1">
      <c r="A5" s="18"/>
      <c r="B5" s="345" t="s">
        <v>166</v>
      </c>
      <c r="C5" s="345"/>
      <c r="D5" s="345"/>
      <c r="E5" s="345"/>
      <c r="F5" s="345"/>
      <c r="G5" s="345"/>
      <c r="H5" s="345"/>
      <c r="I5" s="345"/>
      <c r="J5" s="345"/>
      <c r="K5" s="345"/>
      <c r="L5" s="345"/>
      <c r="M5" s="171"/>
      <c r="N5" s="429"/>
      <c r="O5" s="429"/>
      <c r="P5" s="429"/>
    </row>
    <row r="6" spans="1:16" s="8" customFormat="1" ht="15" customHeight="1">
      <c r="A6" s="18"/>
      <c r="B6" s="166"/>
      <c r="C6" s="166"/>
      <c r="D6" s="166"/>
      <c r="E6" s="166"/>
      <c r="F6" s="166"/>
      <c r="G6" s="166"/>
      <c r="H6" s="166"/>
      <c r="I6" s="166"/>
      <c r="J6" s="166"/>
      <c r="K6" s="166"/>
      <c r="L6" s="166"/>
      <c r="M6" s="166"/>
      <c r="N6" s="165"/>
      <c r="O6" s="165"/>
      <c r="P6" s="165"/>
    </row>
    <row r="7" spans="1:16" s="8" customFormat="1" ht="11.25" customHeight="1">
      <c r="A7" s="18"/>
      <c r="B7" s="430" t="s">
        <v>253</v>
      </c>
      <c r="C7" s="431"/>
      <c r="D7" s="431"/>
      <c r="E7" s="431"/>
      <c r="F7" s="431"/>
      <c r="G7" s="431"/>
      <c r="H7" s="431"/>
      <c r="I7" s="431"/>
      <c r="J7" s="431"/>
      <c r="K7" s="431"/>
      <c r="L7" s="431"/>
      <c r="M7" s="431"/>
      <c r="N7" s="165"/>
      <c r="O7" s="165"/>
      <c r="P7" s="165"/>
    </row>
    <row r="8" spans="1:16" s="8" customFormat="1" ht="20.100000000000001" customHeight="1">
      <c r="A8" s="18"/>
      <c r="B8" s="258"/>
      <c r="C8" s="259"/>
      <c r="D8" s="259"/>
      <c r="E8" s="259"/>
      <c r="F8" s="259"/>
      <c r="G8" s="259"/>
      <c r="H8" s="259"/>
      <c r="I8" s="259"/>
      <c r="J8" s="259"/>
      <c r="K8" s="259"/>
      <c r="L8" s="259"/>
      <c r="M8" s="260"/>
      <c r="N8" s="165"/>
      <c r="O8" s="165"/>
      <c r="P8" s="165"/>
    </row>
    <row r="9" spans="1:16" s="8" customFormat="1" ht="11.25" customHeight="1">
      <c r="A9" s="18"/>
      <c r="B9" s="433" t="s">
        <v>255</v>
      </c>
      <c r="C9" s="434"/>
      <c r="D9" s="434"/>
      <c r="E9" s="434"/>
      <c r="F9" s="434"/>
      <c r="G9" s="434"/>
      <c r="H9" s="435"/>
      <c r="I9" s="433" t="s">
        <v>256</v>
      </c>
      <c r="J9" s="434"/>
      <c r="K9" s="434"/>
      <c r="L9" s="434"/>
      <c r="M9" s="434"/>
      <c r="N9" s="165"/>
      <c r="O9" s="165"/>
      <c r="P9" s="165"/>
    </row>
    <row r="10" spans="1:16" s="8" customFormat="1" ht="20.100000000000001" customHeight="1">
      <c r="A10" s="18"/>
      <c r="B10" s="426"/>
      <c r="C10" s="426"/>
      <c r="D10" s="426"/>
      <c r="E10" s="426"/>
      <c r="F10" s="426"/>
      <c r="G10" s="426"/>
      <c r="H10" s="426"/>
      <c r="I10" s="426"/>
      <c r="J10" s="426"/>
      <c r="K10" s="426"/>
      <c r="L10" s="426"/>
      <c r="M10" s="426"/>
      <c r="N10" s="165"/>
      <c r="O10" s="165"/>
      <c r="P10" s="165"/>
    </row>
    <row r="11" spans="1:16" s="8" customFormat="1" ht="11.25" customHeight="1">
      <c r="A11" s="18"/>
      <c r="B11" s="433" t="s">
        <v>257</v>
      </c>
      <c r="C11" s="434"/>
      <c r="D11" s="434"/>
      <c r="E11" s="434"/>
      <c r="F11" s="434"/>
      <c r="G11" s="434"/>
      <c r="H11" s="434"/>
      <c r="I11" s="434"/>
      <c r="J11" s="434"/>
      <c r="K11" s="434"/>
      <c r="L11" s="434"/>
      <c r="M11" s="434"/>
      <c r="N11" s="165"/>
      <c r="O11" s="165"/>
      <c r="P11" s="165"/>
    </row>
    <row r="12" spans="1:16" s="8" customFormat="1" ht="20.100000000000001" customHeight="1">
      <c r="A12" s="18"/>
      <c r="B12" s="426"/>
      <c r="C12" s="426"/>
      <c r="D12" s="426"/>
      <c r="E12" s="426"/>
      <c r="F12" s="426"/>
      <c r="G12" s="426"/>
      <c r="H12" s="426"/>
      <c r="I12" s="426"/>
      <c r="J12" s="426"/>
      <c r="K12" s="426"/>
      <c r="L12" s="426"/>
      <c r="M12" s="426"/>
      <c r="N12" s="165"/>
      <c r="O12" s="165"/>
      <c r="P12" s="165"/>
    </row>
    <row r="13" spans="1:16">
      <c r="B13" s="438" t="s">
        <v>258</v>
      </c>
      <c r="C13" s="438"/>
      <c r="D13" s="438"/>
      <c r="E13" s="438"/>
      <c r="F13" s="438"/>
      <c r="G13" s="438"/>
      <c r="H13" s="438"/>
      <c r="I13" s="438"/>
      <c r="J13" s="438"/>
      <c r="K13" s="438"/>
      <c r="L13" s="438"/>
      <c r="M13" s="438"/>
    </row>
    <row r="14" spans="1:16">
      <c r="B14" s="426"/>
      <c r="C14" s="426"/>
      <c r="D14" s="426"/>
      <c r="E14" s="426"/>
      <c r="F14" s="426"/>
      <c r="G14" s="426"/>
      <c r="H14" s="426"/>
      <c r="I14" s="426"/>
      <c r="J14" s="426"/>
      <c r="K14" s="426"/>
      <c r="L14" s="426"/>
      <c r="M14" s="426"/>
    </row>
    <row r="15" spans="1:16">
      <c r="B15" s="438" t="s">
        <v>259</v>
      </c>
      <c r="C15" s="438"/>
      <c r="D15" s="438"/>
      <c r="E15" s="438"/>
      <c r="F15" s="438"/>
      <c r="G15" s="438"/>
      <c r="H15" s="438"/>
      <c r="I15" s="438"/>
      <c r="J15" s="438"/>
      <c r="K15" s="438"/>
      <c r="L15" s="438"/>
      <c r="M15" s="438"/>
    </row>
    <row r="16" spans="1:16">
      <c r="B16" s="426"/>
      <c r="C16" s="426"/>
      <c r="D16" s="426"/>
      <c r="E16" s="426"/>
      <c r="F16" s="426"/>
      <c r="G16" s="426"/>
      <c r="H16" s="426"/>
      <c r="I16" s="426"/>
      <c r="J16" s="426"/>
      <c r="K16" s="426"/>
      <c r="L16" s="426"/>
      <c r="M16" s="426"/>
    </row>
  </sheetData>
  <sheetProtection algorithmName="SHA-512" hashValue="VZXOQgibmlXOnI98HDCHECUFVRvw0XOs3vvZbhKTGuBn1N+h8COb0oGv15Yqlr2fLBWKo82TKOlxb2WNK3VcrQ==" saltValue="vPQ/WV7Tx8V7Mu00B0C5Zg==" spinCount="100000" sheet="1" formatCells="0" formatColumns="0" formatRows="0" insertColumns="0" insertRows="0" insertHyperlinks="0" deleteColumns="0" deleteRows="0" sort="0" autoFilter="0" pivotTables="0"/>
  <mergeCells count="17">
    <mergeCell ref="N5:P5"/>
    <mergeCell ref="B7:M7"/>
    <mergeCell ref="B1:D1"/>
    <mergeCell ref="E1:F1"/>
    <mergeCell ref="B2:K2"/>
    <mergeCell ref="B3:K3"/>
    <mergeCell ref="B5:L5"/>
    <mergeCell ref="B9:H9"/>
    <mergeCell ref="I9:M9"/>
    <mergeCell ref="B10:H10"/>
    <mergeCell ref="I10:M10"/>
    <mergeCell ref="B13:M13"/>
    <mergeCell ref="B14:M14"/>
    <mergeCell ref="B15:M15"/>
    <mergeCell ref="B16:M16"/>
    <mergeCell ref="B11:M11"/>
    <mergeCell ref="B12:M12"/>
  </mergeCells>
  <phoneticPr fontId="0" type="noConversion"/>
  <pageMargins left="0.78740157499999996" right="0.78740157499999996" top="0.984251969" bottom="0.984251969" header="0.49212598499999999" footer="0.49212598499999999"/>
  <headerFooter alignWithMargins="0"/>
  <customProperties>
    <customPr name="_pios_id" r:id="rId1"/>
  </customPropertie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showGridLines="0" topLeftCell="A16" workbookViewId="0">
      <selection activeCell="A16" sqref="A1:XFD1048576"/>
    </sheetView>
  </sheetViews>
  <sheetFormatPr defaultRowHeight="12.75"/>
  <cols>
    <col min="1" max="1" width="32.85546875" customWidth="1"/>
  </cols>
  <sheetData>
    <row r="1" spans="1:18" ht="21.75" thickBot="1">
      <c r="A1" s="441" t="s">
        <v>265</v>
      </c>
      <c r="B1" s="442"/>
      <c r="C1" s="442"/>
      <c r="D1" s="442"/>
      <c r="E1" s="442"/>
      <c r="F1" s="442"/>
      <c r="G1" s="442"/>
      <c r="H1" s="442"/>
      <c r="I1" s="442"/>
      <c r="J1" s="442"/>
      <c r="K1" s="442"/>
      <c r="L1" s="442"/>
      <c r="M1" s="442"/>
      <c r="N1" s="442"/>
      <c r="O1" s="442"/>
      <c r="P1" s="442"/>
      <c r="Q1" s="442"/>
      <c r="R1" s="443"/>
    </row>
    <row r="2" spans="1:18" ht="15">
      <c r="A2" s="266"/>
      <c r="B2" s="266"/>
      <c r="C2" s="266"/>
      <c r="D2" s="266"/>
      <c r="E2" s="266"/>
      <c r="F2" s="266"/>
      <c r="G2" s="266"/>
      <c r="H2" s="266"/>
      <c r="I2" s="266"/>
      <c r="J2" s="266"/>
      <c r="K2" s="266"/>
      <c r="L2" s="266"/>
      <c r="M2" s="266"/>
      <c r="N2" s="266"/>
      <c r="O2" s="266"/>
      <c r="P2" s="266"/>
      <c r="Q2" s="266"/>
      <c r="R2" s="267"/>
    </row>
    <row r="3" spans="1:18" ht="18.75">
      <c r="A3" s="444" t="s">
        <v>266</v>
      </c>
      <c r="B3" s="444"/>
      <c r="C3" s="444"/>
      <c r="D3" s="444"/>
      <c r="E3" s="444"/>
      <c r="F3" s="444"/>
      <c r="G3" s="444"/>
      <c r="H3" s="444"/>
      <c r="I3" s="444"/>
      <c r="J3" s="444"/>
      <c r="K3" s="444"/>
      <c r="L3" s="444"/>
      <c r="M3" s="444"/>
      <c r="N3" s="444"/>
      <c r="O3" s="444"/>
      <c r="P3" s="444"/>
      <c r="Q3" s="444"/>
      <c r="R3" s="444"/>
    </row>
    <row r="4" spans="1:18" ht="18.75">
      <c r="A4" s="268"/>
      <c r="B4" s="268"/>
      <c r="C4" s="268"/>
      <c r="D4" s="268"/>
      <c r="E4" s="268"/>
      <c r="F4" s="268"/>
      <c r="G4" s="268"/>
      <c r="H4" s="268"/>
      <c r="I4" s="268"/>
      <c r="J4" s="268"/>
      <c r="K4" s="268"/>
      <c r="L4" s="268"/>
      <c r="M4" s="268"/>
      <c r="N4" s="268"/>
      <c r="O4" s="268"/>
      <c r="P4" s="268"/>
      <c r="Q4" s="268"/>
      <c r="R4" s="268"/>
    </row>
    <row r="5" spans="1:18" ht="15">
      <c r="A5" s="269" t="s">
        <v>260</v>
      </c>
      <c r="B5" s="266"/>
      <c r="C5" s="266"/>
      <c r="D5" s="266"/>
      <c r="E5" s="266"/>
      <c r="F5" s="266"/>
      <c r="G5" s="266"/>
      <c r="H5" s="266"/>
      <c r="I5" s="266"/>
      <c r="J5" s="266"/>
      <c r="K5" s="266"/>
      <c r="L5" s="266"/>
      <c r="M5" s="266"/>
      <c r="N5" s="266"/>
      <c r="O5" s="266"/>
      <c r="P5" s="266"/>
      <c r="Q5" s="266"/>
      <c r="R5" s="267"/>
    </row>
    <row r="6" spans="1:18" ht="15">
      <c r="A6" s="269"/>
      <c r="B6" s="266"/>
      <c r="C6" s="266"/>
      <c r="D6" s="266"/>
      <c r="E6" s="266"/>
      <c r="F6" s="266"/>
      <c r="G6" s="266"/>
      <c r="H6" s="266"/>
      <c r="I6" s="266"/>
      <c r="J6" s="266"/>
      <c r="K6" s="266"/>
      <c r="L6" s="266"/>
      <c r="M6" s="266"/>
      <c r="N6" s="266"/>
      <c r="O6" s="266"/>
      <c r="P6" s="266"/>
      <c r="Q6" s="266"/>
      <c r="R6" s="267"/>
    </row>
    <row r="7" spans="1:18" ht="15">
      <c r="A7" s="270" t="s">
        <v>267</v>
      </c>
      <c r="B7" s="271"/>
      <c r="C7" s="270"/>
      <c r="D7" s="270"/>
      <c r="E7" s="270"/>
      <c r="F7" s="270"/>
      <c r="G7" s="270"/>
      <c r="H7" s="270"/>
      <c r="I7" s="270"/>
      <c r="J7" s="272"/>
      <c r="K7" s="270"/>
      <c r="L7" s="270"/>
      <c r="M7" s="270"/>
      <c r="N7" s="270"/>
      <c r="O7" s="270"/>
      <c r="P7" s="270"/>
      <c r="Q7" s="270"/>
      <c r="R7" s="272"/>
    </row>
    <row r="8" spans="1:18" ht="15">
      <c r="A8" s="271" t="s">
        <v>268</v>
      </c>
      <c r="B8" s="270"/>
      <c r="C8" s="270"/>
      <c r="D8" s="270"/>
      <c r="E8" s="270"/>
      <c r="F8" s="270"/>
      <c r="G8" s="270"/>
      <c r="H8" s="270"/>
      <c r="I8" s="270"/>
      <c r="J8" s="272"/>
      <c r="K8" s="270"/>
      <c r="L8" s="270"/>
      <c r="M8" s="270"/>
      <c r="N8" s="270"/>
      <c r="O8" s="270"/>
      <c r="P8" s="270"/>
      <c r="Q8" s="270"/>
      <c r="R8" s="272"/>
    </row>
    <row r="9" spans="1:18" ht="15">
      <c r="A9" s="270" t="s">
        <v>269</v>
      </c>
      <c r="B9" s="270"/>
      <c r="C9" s="270"/>
      <c r="D9" s="270"/>
      <c r="E9" s="270"/>
      <c r="F9" s="270"/>
      <c r="G9" s="270"/>
      <c r="H9" s="270"/>
      <c r="I9" s="270"/>
      <c r="J9" s="270"/>
      <c r="K9" s="270"/>
      <c r="L9" s="270"/>
      <c r="M9" s="270"/>
      <c r="N9" s="270"/>
      <c r="O9" s="270"/>
      <c r="P9" s="270"/>
      <c r="Q9" s="270"/>
      <c r="R9" s="272"/>
    </row>
    <row r="10" spans="1:18" ht="15">
      <c r="A10" s="270" t="s">
        <v>270</v>
      </c>
      <c r="B10" s="270"/>
      <c r="C10" s="270"/>
      <c r="D10" s="270"/>
      <c r="E10" s="270"/>
      <c r="F10" s="270"/>
      <c r="G10" s="270"/>
      <c r="H10" s="270"/>
      <c r="I10" s="270"/>
      <c r="J10" s="270"/>
      <c r="K10" s="270"/>
      <c r="L10" s="270"/>
      <c r="M10" s="270"/>
      <c r="N10" s="270"/>
      <c r="O10" s="270"/>
      <c r="P10" s="270"/>
      <c r="Q10" s="270"/>
      <c r="R10" s="272"/>
    </row>
    <row r="11" spans="1:18" ht="15">
      <c r="A11" s="270" t="s">
        <v>271</v>
      </c>
      <c r="B11" s="270"/>
      <c r="C11" s="270"/>
      <c r="D11" s="270"/>
      <c r="E11" s="270"/>
      <c r="F11" s="270"/>
      <c r="G11" s="270"/>
      <c r="H11" s="270"/>
      <c r="I11" s="270"/>
      <c r="J11" s="270"/>
      <c r="K11" s="270"/>
      <c r="L11" s="270"/>
      <c r="M11" s="270"/>
      <c r="N11" s="270"/>
      <c r="O11" s="270"/>
      <c r="P11" s="270"/>
      <c r="Q11" s="270"/>
      <c r="R11" s="272"/>
    </row>
    <row r="12" spans="1:18" ht="15">
      <c r="A12" s="271" t="s">
        <v>272</v>
      </c>
      <c r="B12" s="270"/>
      <c r="C12" s="270"/>
      <c r="D12" s="270"/>
      <c r="E12" s="270"/>
      <c r="F12" s="270"/>
      <c r="G12" s="270"/>
      <c r="H12" s="270"/>
      <c r="I12" s="270"/>
      <c r="J12" s="270"/>
      <c r="K12" s="270"/>
      <c r="L12" s="270"/>
      <c r="M12" s="270"/>
      <c r="N12" s="270"/>
      <c r="O12" s="270"/>
      <c r="P12" s="270"/>
      <c r="Q12" s="270"/>
      <c r="R12" s="272"/>
    </row>
    <row r="13" spans="1:18" ht="15">
      <c r="A13" s="271" t="s">
        <v>273</v>
      </c>
      <c r="B13" s="270"/>
      <c r="C13" s="270"/>
      <c r="D13" s="270"/>
      <c r="E13" s="270"/>
      <c r="F13" s="270"/>
      <c r="G13" s="270"/>
      <c r="H13" s="270"/>
      <c r="I13" s="270"/>
      <c r="J13" s="270"/>
      <c r="K13" s="270"/>
      <c r="L13" s="270"/>
      <c r="M13" s="270"/>
      <c r="N13" s="270"/>
      <c r="O13" s="270"/>
      <c r="P13" s="270"/>
      <c r="Q13" s="270"/>
      <c r="R13" s="272"/>
    </row>
    <row r="14" spans="1:18" ht="15">
      <c r="A14" s="271" t="s">
        <v>274</v>
      </c>
      <c r="B14" s="270"/>
      <c r="C14" s="270"/>
      <c r="D14" s="270"/>
      <c r="E14" s="270"/>
      <c r="F14" s="270"/>
      <c r="G14" s="270"/>
      <c r="H14" s="270"/>
      <c r="I14" s="270"/>
      <c r="J14" s="270"/>
      <c r="K14" s="270"/>
      <c r="L14" s="270"/>
      <c r="M14" s="270"/>
      <c r="N14" s="270"/>
      <c r="O14" s="270"/>
      <c r="P14" s="270"/>
      <c r="Q14" s="270"/>
      <c r="R14" s="272"/>
    </row>
    <row r="15" spans="1:18" ht="15">
      <c r="A15" s="271"/>
      <c r="B15" s="270"/>
      <c r="C15" s="270"/>
      <c r="D15" s="270"/>
      <c r="E15" s="270"/>
      <c r="F15" s="270"/>
      <c r="G15" s="270"/>
      <c r="H15" s="270"/>
      <c r="I15" s="270"/>
      <c r="J15" s="270"/>
      <c r="K15" s="270"/>
      <c r="L15" s="270"/>
      <c r="M15" s="270"/>
      <c r="N15" s="270"/>
      <c r="O15" s="270"/>
      <c r="P15" s="270"/>
      <c r="Q15" s="270"/>
      <c r="R15" s="272"/>
    </row>
    <row r="16" spans="1:18" ht="15">
      <c r="A16" s="271"/>
      <c r="B16" s="270"/>
      <c r="C16" s="270"/>
      <c r="D16" s="270"/>
      <c r="E16" s="270"/>
      <c r="F16" s="270"/>
      <c r="G16" s="270"/>
      <c r="H16" s="270"/>
      <c r="I16" s="270"/>
      <c r="J16" s="270"/>
      <c r="K16" s="270"/>
      <c r="L16" s="270"/>
      <c r="M16" s="270"/>
      <c r="N16" s="270"/>
      <c r="O16" s="270"/>
      <c r="P16" s="270"/>
      <c r="Q16" s="270"/>
      <c r="R16" s="272"/>
    </row>
    <row r="17" spans="1:18" ht="15">
      <c r="A17" s="271" t="s">
        <v>261</v>
      </c>
      <c r="B17" s="270"/>
      <c r="C17" s="270"/>
      <c r="D17" s="270"/>
      <c r="E17" s="270"/>
      <c r="F17" s="270"/>
      <c r="G17" s="270"/>
      <c r="H17" s="270"/>
      <c r="I17" s="270"/>
      <c r="J17" s="270"/>
      <c r="K17" s="270"/>
      <c r="L17" s="270"/>
      <c r="M17" s="270"/>
      <c r="N17" s="270"/>
      <c r="O17" s="270"/>
      <c r="P17" s="270"/>
      <c r="Q17" s="270"/>
      <c r="R17" s="272"/>
    </row>
    <row r="18" spans="1:18" ht="15">
      <c r="A18" s="270"/>
      <c r="B18" s="273"/>
      <c r="C18" s="273"/>
      <c r="D18" s="270"/>
      <c r="E18" s="270"/>
      <c r="F18" s="270"/>
      <c r="G18" s="270"/>
      <c r="H18" s="270"/>
      <c r="I18" s="270"/>
      <c r="J18" s="270"/>
      <c r="K18" s="270"/>
      <c r="L18" s="270"/>
      <c r="M18" s="274"/>
      <c r="N18" s="274"/>
      <c r="O18" s="270"/>
      <c r="P18" s="270"/>
      <c r="Q18" s="270"/>
      <c r="R18" s="272"/>
    </row>
    <row r="19" spans="1:18" ht="15.75">
      <c r="A19" s="275" t="s">
        <v>262</v>
      </c>
      <c r="B19" s="276"/>
      <c r="C19" s="276"/>
      <c r="D19" s="277"/>
      <c r="E19" s="277"/>
      <c r="F19" s="277"/>
      <c r="G19" s="277"/>
      <c r="H19" s="277"/>
      <c r="I19" s="277"/>
      <c r="J19" s="277"/>
      <c r="K19" s="277"/>
      <c r="L19" s="277"/>
      <c r="M19" s="278"/>
      <c r="N19" s="278"/>
      <c r="O19" s="277"/>
      <c r="P19" s="277"/>
      <c r="Q19" s="277"/>
      <c r="R19" s="279"/>
    </row>
    <row r="20" spans="1:18" ht="15">
      <c r="A20" s="280"/>
      <c r="B20" s="276"/>
      <c r="C20" s="276"/>
      <c r="D20" s="277"/>
      <c r="E20" s="277"/>
      <c r="F20" s="277"/>
      <c r="G20" s="277"/>
      <c r="H20" s="277"/>
      <c r="I20" s="277"/>
      <c r="J20" s="277"/>
      <c r="K20" s="277"/>
      <c r="L20" s="277"/>
      <c r="M20" s="278"/>
      <c r="N20" s="278"/>
      <c r="O20" s="277"/>
      <c r="P20" s="277"/>
      <c r="Q20" s="277"/>
      <c r="R20" s="279"/>
    </row>
    <row r="21" spans="1:18" ht="15">
      <c r="A21" s="281" t="s">
        <v>275</v>
      </c>
      <c r="B21" s="276"/>
      <c r="C21" s="276"/>
      <c r="D21" s="277"/>
      <c r="E21" s="277"/>
      <c r="F21" s="277"/>
      <c r="G21" s="277"/>
      <c r="H21" s="277"/>
      <c r="I21" s="277"/>
      <c r="J21" s="277"/>
      <c r="K21" s="277"/>
      <c r="L21" s="277"/>
      <c r="M21" s="278"/>
      <c r="N21" s="278"/>
      <c r="O21" s="277"/>
      <c r="P21" s="277"/>
      <c r="Q21" s="277"/>
      <c r="R21" s="279"/>
    </row>
    <row r="22" spans="1:18" ht="15">
      <c r="A22" s="281" t="s">
        <v>276</v>
      </c>
      <c r="B22" s="276"/>
      <c r="C22" s="276"/>
      <c r="D22" s="277"/>
      <c r="E22" s="277"/>
      <c r="F22" s="277"/>
      <c r="G22" s="277"/>
      <c r="H22" s="277"/>
      <c r="I22" s="277"/>
      <c r="J22" s="277"/>
      <c r="K22" s="277"/>
      <c r="L22" s="277"/>
      <c r="M22" s="278"/>
      <c r="N22" s="278"/>
      <c r="O22" s="277"/>
      <c r="P22" s="277"/>
      <c r="Q22" s="277"/>
      <c r="R22" s="279"/>
    </row>
    <row r="23" spans="1:18" ht="15">
      <c r="A23" s="281" t="s">
        <v>277</v>
      </c>
      <c r="B23" s="276"/>
      <c r="C23" s="276"/>
      <c r="D23" s="277"/>
      <c r="E23" s="277"/>
      <c r="F23" s="277"/>
      <c r="G23" s="277"/>
      <c r="H23" s="277"/>
      <c r="I23" s="277"/>
      <c r="J23" s="277"/>
      <c r="K23" s="277"/>
      <c r="L23" s="277"/>
      <c r="M23" s="278"/>
      <c r="N23" s="278"/>
      <c r="O23" s="277"/>
      <c r="P23" s="277"/>
      <c r="Q23" s="277"/>
      <c r="R23" s="279"/>
    </row>
    <row r="24" spans="1:18" ht="15">
      <c r="A24" s="281" t="s">
        <v>278</v>
      </c>
      <c r="B24" s="276"/>
      <c r="C24" s="276"/>
      <c r="D24" s="277"/>
      <c r="E24" s="277"/>
      <c r="F24" s="277"/>
      <c r="G24" s="277"/>
      <c r="H24" s="277"/>
      <c r="I24" s="277"/>
      <c r="J24" s="277"/>
      <c r="K24" s="277"/>
      <c r="L24" s="277"/>
      <c r="M24" s="278"/>
      <c r="N24" s="278"/>
      <c r="O24" s="277"/>
      <c r="P24" s="277"/>
      <c r="Q24" s="277"/>
      <c r="R24" s="279"/>
    </row>
    <row r="25" spans="1:18" ht="15">
      <c r="A25" s="281" t="s">
        <v>279</v>
      </c>
      <c r="B25" s="276"/>
      <c r="C25" s="276"/>
      <c r="D25" s="277"/>
      <c r="E25" s="277"/>
      <c r="F25" s="277"/>
      <c r="G25" s="277"/>
      <c r="H25" s="277"/>
      <c r="I25" s="277"/>
      <c r="J25" s="277"/>
      <c r="K25" s="277"/>
      <c r="L25" s="277"/>
      <c r="M25" s="278"/>
      <c r="N25" s="278"/>
      <c r="O25" s="277"/>
      <c r="P25" s="277"/>
      <c r="Q25" s="277"/>
      <c r="R25" s="279"/>
    </row>
    <row r="26" spans="1:18" ht="15">
      <c r="A26" s="281" t="s">
        <v>280</v>
      </c>
      <c r="B26" s="276"/>
      <c r="C26" s="276"/>
      <c r="D26" s="277"/>
      <c r="E26" s="277"/>
      <c r="F26" s="277"/>
      <c r="G26" s="277"/>
      <c r="H26" s="277"/>
      <c r="I26" s="277"/>
      <c r="J26" s="277"/>
      <c r="K26" s="277"/>
      <c r="L26" s="277"/>
      <c r="M26" s="278"/>
      <c r="N26" s="278"/>
      <c r="O26" s="277"/>
      <c r="P26" s="277"/>
      <c r="Q26" s="277"/>
      <c r="R26" s="279"/>
    </row>
    <row r="27" spans="1:18" ht="15">
      <c r="A27" s="281"/>
      <c r="B27" s="276"/>
      <c r="C27" s="276"/>
      <c r="D27" s="277"/>
      <c r="E27" s="277"/>
      <c r="F27" s="277"/>
      <c r="G27" s="277"/>
      <c r="H27" s="277"/>
      <c r="I27" s="277"/>
      <c r="J27" s="277"/>
      <c r="K27" s="277"/>
      <c r="L27" s="277"/>
      <c r="M27" s="278"/>
      <c r="N27" s="278"/>
      <c r="O27" s="277"/>
      <c r="P27" s="277"/>
      <c r="Q27" s="277"/>
      <c r="R27" s="279"/>
    </row>
    <row r="28" spans="1:18" ht="15.75">
      <c r="A28" s="275" t="s">
        <v>281</v>
      </c>
      <c r="B28" s="276"/>
      <c r="C28" s="276"/>
      <c r="D28" s="277"/>
      <c r="E28" s="277"/>
      <c r="F28" s="277"/>
      <c r="G28" s="277"/>
      <c r="H28" s="277"/>
      <c r="I28" s="277"/>
      <c r="J28" s="277"/>
      <c r="K28" s="277"/>
      <c r="L28" s="277"/>
      <c r="M28" s="278"/>
      <c r="N28" s="278"/>
      <c r="O28" s="277"/>
      <c r="P28" s="277"/>
      <c r="Q28" s="277"/>
      <c r="R28" s="279"/>
    </row>
    <row r="29" spans="1:18" ht="15">
      <c r="A29" s="281"/>
      <c r="B29" s="276"/>
      <c r="C29" s="276"/>
      <c r="D29" s="277"/>
      <c r="E29" s="277"/>
      <c r="F29" s="277"/>
      <c r="G29" s="277"/>
      <c r="H29" s="277"/>
      <c r="I29" s="277"/>
      <c r="J29" s="277"/>
      <c r="K29" s="277"/>
      <c r="L29" s="277"/>
      <c r="M29" s="278"/>
      <c r="N29" s="278"/>
      <c r="O29" s="277"/>
      <c r="P29" s="277"/>
      <c r="Q29" s="277"/>
      <c r="R29" s="279"/>
    </row>
    <row r="30" spans="1:18" ht="15">
      <c r="A30" s="281" t="s">
        <v>282</v>
      </c>
      <c r="B30" s="276"/>
      <c r="C30" s="276"/>
      <c r="D30" s="277"/>
      <c r="E30" s="277"/>
      <c r="F30" s="277"/>
      <c r="G30" s="277"/>
      <c r="H30" s="277"/>
      <c r="I30" s="277"/>
      <c r="J30" s="277"/>
      <c r="K30" s="277"/>
      <c r="L30" s="277"/>
      <c r="M30" s="278"/>
      <c r="N30" s="278"/>
      <c r="O30" s="277"/>
      <c r="P30" s="277"/>
      <c r="Q30" s="277"/>
      <c r="R30" s="279"/>
    </row>
    <row r="31" spans="1:18" ht="15">
      <c r="A31" s="281" t="s">
        <v>283</v>
      </c>
      <c r="B31" s="276"/>
      <c r="C31" s="276"/>
      <c r="D31" s="277"/>
      <c r="E31" s="277"/>
      <c r="F31" s="277"/>
      <c r="G31" s="277"/>
      <c r="H31" s="277"/>
      <c r="I31" s="277"/>
      <c r="J31" s="277"/>
      <c r="K31" s="277"/>
      <c r="L31" s="277"/>
      <c r="M31" s="278"/>
      <c r="N31" s="278"/>
      <c r="O31" s="277"/>
      <c r="P31" s="277"/>
      <c r="Q31" s="277"/>
      <c r="R31" s="279"/>
    </row>
    <row r="32" spans="1:18" ht="15">
      <c r="A32" s="281" t="s">
        <v>284</v>
      </c>
      <c r="B32" s="276"/>
      <c r="C32" s="276"/>
      <c r="D32" s="277"/>
      <c r="E32" s="277"/>
      <c r="F32" s="277"/>
      <c r="G32" s="277"/>
      <c r="H32" s="277"/>
      <c r="I32" s="277"/>
      <c r="J32" s="277"/>
      <c r="K32" s="277"/>
      <c r="L32" s="277"/>
      <c r="M32" s="278"/>
      <c r="N32" s="278"/>
      <c r="O32" s="277"/>
      <c r="P32" s="277"/>
      <c r="Q32" s="277"/>
      <c r="R32" s="279"/>
    </row>
    <row r="33" spans="1:18" ht="15">
      <c r="A33" s="282" t="s">
        <v>285</v>
      </c>
      <c r="B33" s="276"/>
      <c r="C33" s="276"/>
      <c r="D33" s="277"/>
      <c r="E33" s="277"/>
      <c r="F33" s="277"/>
      <c r="G33" s="277"/>
      <c r="H33" s="277"/>
      <c r="I33" s="277"/>
      <c r="J33" s="277"/>
      <c r="K33" s="277"/>
      <c r="L33" s="277"/>
      <c r="M33" s="278"/>
      <c r="N33" s="278"/>
      <c r="O33" s="277"/>
      <c r="P33" s="277"/>
      <c r="Q33" s="277"/>
      <c r="R33" s="279"/>
    </row>
    <row r="34" spans="1:18" ht="15">
      <c r="A34" s="282" t="s">
        <v>286</v>
      </c>
      <c r="B34" s="276"/>
      <c r="C34" s="276"/>
      <c r="D34" s="277"/>
      <c r="E34" s="277"/>
      <c r="F34" s="277"/>
      <c r="G34" s="277"/>
      <c r="H34" s="277"/>
      <c r="I34" s="277"/>
      <c r="J34" s="277"/>
      <c r="K34" s="277"/>
      <c r="L34" s="277"/>
      <c r="M34" s="278"/>
      <c r="N34" s="278"/>
      <c r="O34" s="277"/>
      <c r="P34" s="277"/>
      <c r="Q34" s="277"/>
      <c r="R34" s="279"/>
    </row>
    <row r="35" spans="1:18" ht="15">
      <c r="A35" s="282" t="s">
        <v>287</v>
      </c>
      <c r="B35" s="276"/>
      <c r="C35" s="276"/>
      <c r="D35" s="277"/>
      <c r="E35" s="277"/>
      <c r="F35" s="277"/>
      <c r="G35" s="277"/>
      <c r="H35" s="277"/>
      <c r="I35" s="277"/>
      <c r="J35" s="277"/>
      <c r="K35" s="277"/>
      <c r="L35" s="277"/>
      <c r="M35" s="278"/>
      <c r="N35" s="278"/>
      <c r="O35" s="277"/>
      <c r="P35" s="277"/>
      <c r="Q35" s="277"/>
      <c r="R35" s="279"/>
    </row>
    <row r="36" spans="1:18" ht="15">
      <c r="A36" s="281" t="s">
        <v>288</v>
      </c>
      <c r="B36" s="276"/>
      <c r="C36" s="276"/>
      <c r="D36" s="277"/>
      <c r="E36" s="277"/>
      <c r="F36" s="277"/>
      <c r="G36" s="277"/>
      <c r="H36" s="277"/>
      <c r="I36" s="277"/>
      <c r="J36" s="277"/>
      <c r="K36" s="277"/>
      <c r="L36" s="277"/>
      <c r="M36" s="278"/>
      <c r="N36" s="278"/>
      <c r="O36" s="277"/>
      <c r="P36" s="277"/>
      <c r="Q36" s="277"/>
      <c r="R36" s="279"/>
    </row>
    <row r="37" spans="1:18" ht="15">
      <c r="A37" s="281" t="s">
        <v>289</v>
      </c>
      <c r="B37" s="276"/>
      <c r="C37" s="276"/>
      <c r="D37" s="277"/>
      <c r="E37" s="277"/>
      <c r="F37" s="277"/>
      <c r="G37" s="277"/>
      <c r="H37" s="277"/>
      <c r="I37" s="277"/>
      <c r="J37" s="277"/>
      <c r="K37" s="277"/>
      <c r="L37" s="277"/>
      <c r="M37" s="278"/>
      <c r="N37" s="278"/>
      <c r="O37" s="277"/>
      <c r="P37" s="277"/>
      <c r="Q37" s="277"/>
      <c r="R37" s="279"/>
    </row>
    <row r="38" spans="1:18" ht="15">
      <c r="A38" s="281" t="s">
        <v>290</v>
      </c>
      <c r="B38" s="276"/>
      <c r="C38" s="276"/>
      <c r="D38" s="277"/>
      <c r="E38" s="277"/>
      <c r="F38" s="277"/>
      <c r="G38" s="277"/>
      <c r="H38" s="277"/>
      <c r="I38" s="277"/>
      <c r="J38" s="277"/>
      <c r="K38" s="277"/>
      <c r="L38" s="277"/>
      <c r="M38" s="278"/>
      <c r="N38" s="278"/>
      <c r="O38" s="277"/>
      <c r="P38" s="277"/>
      <c r="Q38" s="277"/>
      <c r="R38" s="279"/>
    </row>
    <row r="39" spans="1:18" ht="15">
      <c r="A39" s="281" t="s">
        <v>292</v>
      </c>
      <c r="B39" s="276"/>
      <c r="C39" s="276"/>
      <c r="D39" s="277"/>
      <c r="E39" s="277"/>
      <c r="F39" s="277"/>
      <c r="G39" s="277"/>
      <c r="H39" s="277"/>
      <c r="I39" s="277"/>
      <c r="J39" s="277"/>
      <c r="K39" s="277"/>
      <c r="L39" s="277"/>
      <c r="M39" s="278"/>
      <c r="N39" s="278"/>
      <c r="O39" s="277"/>
      <c r="P39" s="277"/>
      <c r="Q39" s="277"/>
      <c r="R39" s="279"/>
    </row>
    <row r="40" spans="1:18" ht="15">
      <c r="A40" s="281" t="s">
        <v>293</v>
      </c>
      <c r="B40" s="276"/>
      <c r="C40" s="276"/>
      <c r="D40" s="277"/>
      <c r="E40" s="277"/>
      <c r="F40" s="277"/>
      <c r="G40" s="277"/>
      <c r="H40" s="277"/>
      <c r="I40" s="277"/>
      <c r="J40" s="277"/>
      <c r="K40" s="277"/>
      <c r="L40" s="277"/>
      <c r="M40" s="278"/>
      <c r="N40" s="278"/>
      <c r="O40" s="277"/>
      <c r="P40" s="277"/>
      <c r="Q40" s="277"/>
      <c r="R40" s="279"/>
    </row>
    <row r="41" spans="1:18" ht="15">
      <c r="A41" s="283" t="s">
        <v>294</v>
      </c>
      <c r="B41" s="276"/>
      <c r="C41" s="276"/>
      <c r="D41" s="277"/>
      <c r="E41" s="277"/>
      <c r="F41" s="277"/>
      <c r="G41" s="277"/>
      <c r="H41" s="277"/>
      <c r="I41" s="277"/>
      <c r="J41" s="277"/>
      <c r="K41" s="277"/>
      <c r="L41" s="277"/>
      <c r="M41" s="278"/>
      <c r="N41" s="278"/>
      <c r="O41" s="277"/>
      <c r="P41" s="277"/>
      <c r="Q41" s="277"/>
      <c r="R41" s="279"/>
    </row>
    <row r="42" spans="1:18" ht="15">
      <c r="A42" s="281" t="s">
        <v>295</v>
      </c>
      <c r="B42" s="276"/>
      <c r="C42" s="276"/>
      <c r="D42" s="277"/>
      <c r="E42" s="277"/>
      <c r="F42" s="277"/>
      <c r="G42" s="277"/>
      <c r="H42" s="277"/>
      <c r="I42" s="277"/>
      <c r="J42" s="277"/>
      <c r="K42" s="277"/>
      <c r="L42" s="277"/>
      <c r="M42" s="278"/>
      <c r="N42" s="278"/>
      <c r="O42" s="277"/>
      <c r="P42" s="277"/>
      <c r="Q42" s="277"/>
      <c r="R42" s="279"/>
    </row>
    <row r="43" spans="1:18" ht="15">
      <c r="A43" s="283" t="s">
        <v>296</v>
      </c>
      <c r="B43" s="276"/>
      <c r="C43" s="276"/>
      <c r="D43" s="277"/>
      <c r="E43" s="277"/>
      <c r="F43" s="277"/>
      <c r="G43" s="277"/>
      <c r="H43" s="277"/>
      <c r="I43" s="277"/>
      <c r="J43" s="277"/>
      <c r="K43" s="277"/>
      <c r="L43" s="277"/>
      <c r="M43" s="278"/>
      <c r="N43" s="278"/>
      <c r="O43" s="277"/>
      <c r="P43" s="277"/>
      <c r="Q43" s="277"/>
      <c r="R43" s="279"/>
    </row>
    <row r="44" spans="1:18" ht="15">
      <c r="A44" s="281" t="s">
        <v>297</v>
      </c>
      <c r="B44" s="276"/>
      <c r="C44" s="276"/>
      <c r="D44" s="277"/>
      <c r="E44" s="277"/>
      <c r="F44" s="277"/>
      <c r="G44" s="277"/>
      <c r="H44" s="277"/>
      <c r="I44" s="277"/>
      <c r="J44" s="277"/>
      <c r="K44" s="277"/>
      <c r="L44" s="277"/>
      <c r="M44" s="278"/>
      <c r="N44" s="278"/>
      <c r="O44" s="277"/>
      <c r="P44" s="277"/>
      <c r="Q44" s="277"/>
      <c r="R44" s="279"/>
    </row>
    <row r="45" spans="1:18" ht="15">
      <c r="A45" s="283" t="s">
        <v>298</v>
      </c>
      <c r="B45" s="276"/>
      <c r="C45" s="276"/>
      <c r="D45" s="277"/>
      <c r="E45" s="277"/>
      <c r="F45" s="277"/>
      <c r="G45" s="277"/>
      <c r="H45" s="277"/>
      <c r="I45" s="277"/>
      <c r="J45" s="277"/>
      <c r="K45" s="277"/>
      <c r="L45" s="277"/>
      <c r="M45" s="278"/>
      <c r="N45" s="278"/>
      <c r="O45" s="277"/>
      <c r="P45" s="277"/>
      <c r="Q45" s="277"/>
      <c r="R45" s="279"/>
    </row>
    <row r="46" spans="1:18" ht="15">
      <c r="A46" s="283" t="s">
        <v>299</v>
      </c>
      <c r="B46" s="276"/>
      <c r="C46" s="276"/>
      <c r="D46" s="277"/>
      <c r="E46" s="277"/>
      <c r="F46" s="277"/>
      <c r="G46" s="277"/>
      <c r="H46" s="277"/>
      <c r="I46" s="277"/>
      <c r="J46" s="277"/>
      <c r="K46" s="277"/>
      <c r="L46" s="277"/>
      <c r="M46" s="278"/>
      <c r="N46" s="278"/>
      <c r="O46" s="277"/>
      <c r="P46" s="277"/>
      <c r="Q46" s="277"/>
      <c r="R46" s="279"/>
    </row>
    <row r="47" spans="1:18" ht="15">
      <c r="A47" s="283" t="s">
        <v>300</v>
      </c>
      <c r="B47" s="276"/>
      <c r="C47" s="276"/>
      <c r="D47" s="277"/>
      <c r="E47" s="277"/>
      <c r="F47" s="277"/>
      <c r="G47" s="277"/>
      <c r="H47" s="277"/>
      <c r="I47" s="277"/>
      <c r="J47" s="277"/>
      <c r="K47" s="277"/>
      <c r="L47" s="277"/>
      <c r="M47" s="278"/>
      <c r="N47" s="278"/>
      <c r="O47" s="277"/>
      <c r="P47" s="277"/>
      <c r="Q47" s="277"/>
      <c r="R47" s="279"/>
    </row>
    <row r="48" spans="1:18" ht="15">
      <c r="A48" s="283" t="s">
        <v>301</v>
      </c>
      <c r="B48" s="276"/>
      <c r="C48" s="276"/>
      <c r="D48" s="277"/>
      <c r="E48" s="277"/>
      <c r="F48" s="277"/>
      <c r="G48" s="277"/>
      <c r="H48" s="277"/>
      <c r="I48" s="277"/>
      <c r="J48" s="277"/>
      <c r="K48" s="277"/>
      <c r="L48" s="277"/>
      <c r="M48" s="278"/>
      <c r="N48" s="278"/>
      <c r="O48" s="277"/>
      <c r="P48" s="277"/>
      <c r="Q48" s="277"/>
      <c r="R48" s="279"/>
    </row>
    <row r="49" spans="1:18" ht="15">
      <c r="A49" s="283" t="s">
        <v>302</v>
      </c>
      <c r="B49" s="276"/>
      <c r="C49" s="276"/>
      <c r="D49" s="277"/>
      <c r="E49" s="277"/>
      <c r="F49" s="277"/>
      <c r="G49" s="277"/>
      <c r="H49" s="277"/>
      <c r="I49" s="277"/>
      <c r="J49" s="277"/>
      <c r="K49" s="277"/>
      <c r="L49" s="277"/>
      <c r="M49" s="278"/>
      <c r="N49" s="278"/>
      <c r="O49" s="277"/>
      <c r="P49" s="277"/>
      <c r="Q49" s="277"/>
      <c r="R49" s="279"/>
    </row>
    <row r="50" spans="1:18" ht="15">
      <c r="A50" s="284" t="s">
        <v>291</v>
      </c>
      <c r="B50" s="276"/>
      <c r="C50" s="276"/>
      <c r="D50" s="277"/>
      <c r="E50" s="277"/>
      <c r="F50" s="277"/>
      <c r="G50" s="277"/>
      <c r="H50" s="277"/>
      <c r="I50" s="277"/>
      <c r="J50" s="277"/>
      <c r="K50" s="277"/>
      <c r="L50" s="277"/>
      <c r="M50" s="278"/>
      <c r="N50" s="278"/>
      <c r="O50" s="277"/>
      <c r="P50" s="277"/>
      <c r="Q50" s="277"/>
      <c r="R50" s="279"/>
    </row>
    <row r="51" spans="1:18" ht="15">
      <c r="A51" s="283"/>
      <c r="B51" s="276"/>
      <c r="C51" s="276"/>
      <c r="D51" s="277"/>
      <c r="E51" s="277"/>
      <c r="F51" s="277"/>
      <c r="G51" s="277"/>
      <c r="H51" s="277"/>
      <c r="I51" s="277"/>
      <c r="J51" s="277"/>
      <c r="K51" s="277"/>
      <c r="L51" s="277"/>
      <c r="M51" s="278"/>
      <c r="N51" s="278"/>
      <c r="O51" s="277"/>
      <c r="P51" s="277"/>
      <c r="Q51" s="277"/>
      <c r="R51" s="279"/>
    </row>
    <row r="52" spans="1:18" ht="15">
      <c r="A52" s="285" t="s">
        <v>303</v>
      </c>
      <c r="B52" s="276"/>
      <c r="C52" s="276"/>
      <c r="D52" s="286"/>
      <c r="E52" s="286"/>
      <c r="F52" s="286"/>
      <c r="G52" s="286"/>
      <c r="H52" s="286"/>
      <c r="I52" s="286"/>
      <c r="J52" s="286"/>
      <c r="K52" s="286"/>
      <c r="L52" s="286"/>
      <c r="M52" s="278"/>
      <c r="N52" s="278"/>
      <c r="O52" s="286"/>
      <c r="P52" s="286"/>
      <c r="Q52" s="286"/>
      <c r="R52" s="287"/>
    </row>
    <row r="53" spans="1:18" ht="15">
      <c r="A53" s="288" t="s">
        <v>304</v>
      </c>
      <c r="B53" s="276"/>
      <c r="C53" s="276"/>
      <c r="D53" s="286"/>
      <c r="E53" s="286"/>
      <c r="F53" s="286"/>
      <c r="G53" s="286"/>
      <c r="H53" s="286"/>
      <c r="I53" s="286"/>
      <c r="J53" s="286"/>
      <c r="K53" s="286"/>
      <c r="L53" s="286"/>
      <c r="M53" s="278"/>
      <c r="N53" s="278"/>
      <c r="O53" s="286"/>
      <c r="P53" s="286"/>
      <c r="Q53" s="286"/>
      <c r="R53" s="287"/>
    </row>
    <row r="54" spans="1:18" ht="15">
      <c r="A54" s="288" t="s">
        <v>305</v>
      </c>
      <c r="B54" s="276"/>
      <c r="C54" s="276"/>
      <c r="D54" s="286"/>
      <c r="E54" s="286"/>
      <c r="F54" s="286"/>
      <c r="G54" s="286"/>
      <c r="H54" s="286"/>
      <c r="I54" s="286"/>
      <c r="J54" s="286"/>
      <c r="K54" s="286"/>
      <c r="L54" s="286"/>
      <c r="M54" s="278"/>
      <c r="N54" s="278"/>
      <c r="O54" s="286"/>
      <c r="P54" s="286"/>
      <c r="Q54" s="286"/>
      <c r="R54" s="287"/>
    </row>
    <row r="55" spans="1:18" ht="15">
      <c r="A55" s="281" t="s">
        <v>306</v>
      </c>
      <c r="B55" s="276"/>
      <c r="C55" s="276"/>
      <c r="D55" s="286"/>
      <c r="E55" s="286"/>
      <c r="F55" s="286"/>
      <c r="G55" s="286"/>
      <c r="H55" s="286"/>
      <c r="I55" s="286"/>
      <c r="J55" s="286"/>
      <c r="K55" s="286"/>
      <c r="L55" s="286"/>
      <c r="M55" s="278"/>
      <c r="N55" s="278"/>
      <c r="O55" s="286"/>
      <c r="P55" s="286"/>
      <c r="Q55" s="286"/>
      <c r="R55" s="287"/>
    </row>
    <row r="56" spans="1:18" ht="15">
      <c r="A56" s="281" t="s">
        <v>288</v>
      </c>
      <c r="B56" s="276"/>
      <c r="C56" s="276"/>
      <c r="D56" s="286"/>
      <c r="E56" s="286"/>
      <c r="F56" s="286"/>
      <c r="G56" s="286"/>
      <c r="H56" s="286"/>
      <c r="I56" s="286"/>
      <c r="J56" s="286"/>
      <c r="K56" s="286"/>
      <c r="L56" s="286"/>
      <c r="M56" s="278"/>
      <c r="N56" s="278"/>
      <c r="O56" s="286"/>
      <c r="P56" s="286"/>
      <c r="Q56" s="286"/>
      <c r="R56" s="287"/>
    </row>
    <row r="57" spans="1:18" ht="15">
      <c r="A57" s="288" t="s">
        <v>307</v>
      </c>
      <c r="B57" s="276"/>
      <c r="C57" s="276"/>
      <c r="D57" s="286"/>
      <c r="E57" s="286"/>
      <c r="F57" s="286"/>
      <c r="G57" s="286"/>
      <c r="H57" s="286"/>
      <c r="I57" s="286"/>
      <c r="J57" s="286"/>
      <c r="K57" s="286"/>
      <c r="L57" s="286"/>
      <c r="M57" s="278"/>
      <c r="N57" s="278"/>
      <c r="O57" s="286"/>
      <c r="P57" s="286"/>
      <c r="Q57" s="286"/>
      <c r="R57" s="287"/>
    </row>
    <row r="58" spans="1:18" ht="15">
      <c r="A58" s="281"/>
      <c r="B58" s="276"/>
      <c r="C58" s="276"/>
      <c r="D58" s="277"/>
      <c r="E58" s="277"/>
      <c r="F58" s="277"/>
      <c r="G58" s="277"/>
      <c r="H58" s="277"/>
      <c r="I58" s="277"/>
      <c r="J58" s="277"/>
      <c r="K58" s="277"/>
      <c r="L58" s="277"/>
      <c r="M58" s="278"/>
      <c r="N58" s="278"/>
      <c r="O58" s="277"/>
      <c r="P58" s="277"/>
      <c r="Q58" s="277"/>
      <c r="R58" s="279"/>
    </row>
    <row r="59" spans="1:18" ht="48.75" customHeight="1">
      <c r="A59" s="445" t="s">
        <v>308</v>
      </c>
      <c r="B59" s="445"/>
      <c r="C59" s="445"/>
      <c r="D59" s="445"/>
      <c r="E59" s="445"/>
      <c r="F59" s="445"/>
      <c r="G59" s="445"/>
      <c r="H59" s="445"/>
      <c r="I59" s="445"/>
      <c r="J59" s="445"/>
      <c r="K59" s="445"/>
      <c r="L59" s="445"/>
      <c r="M59" s="445"/>
      <c r="N59" s="445"/>
      <c r="O59" s="445"/>
      <c r="P59" s="445"/>
      <c r="Q59" s="277"/>
      <c r="R59" s="279"/>
    </row>
    <row r="60" spans="1:18" ht="15">
      <c r="A60" s="289"/>
      <c r="B60" s="276"/>
      <c r="C60" s="276"/>
      <c r="D60" s="277"/>
      <c r="E60" s="277"/>
      <c r="F60" s="277"/>
      <c r="G60" s="277"/>
      <c r="H60" s="277"/>
      <c r="I60" s="277"/>
      <c r="J60" s="277"/>
      <c r="K60" s="277"/>
      <c r="L60" s="277"/>
      <c r="M60" s="278"/>
      <c r="N60" s="278"/>
      <c r="O60" s="277"/>
      <c r="P60" s="277"/>
      <c r="Q60" s="277"/>
      <c r="R60" s="279"/>
    </row>
  </sheetData>
  <sheetProtection algorithmName="SHA-512" hashValue="1vKGvVjUB/jGGh5PXHZj9RhLNeP5yRmyjT4Ze2Nm0tDK2xw3PZ8zXcNXlHI4rWPga91gGf/UJu90GrAK7pLjMg==" saltValue="IbFppUFCl+lfKPbrIS9XtA==" spinCount="100000" sheet="1" formatCells="0" formatColumns="0" formatRows="0" insertColumns="0" insertRows="0" insertHyperlinks="0" deleteColumns="0" deleteRows="0" sort="0" autoFilter="0" pivotTables="0"/>
  <mergeCells count="3">
    <mergeCell ref="A1:R1"/>
    <mergeCell ref="A3:R3"/>
    <mergeCell ref="A59:P59"/>
  </mergeCells>
  <pageMargins left="0.511811024" right="0.511811024" top="0.78740157499999996" bottom="0.78740157499999996" header="0.31496062000000002" footer="0.3149606200000000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3"/>
  <dimension ref="A1:O16"/>
  <sheetViews>
    <sheetView showGridLines="0" zoomScale="145" zoomScaleNormal="145" zoomScaleSheetLayoutView="100" workbookViewId="0">
      <selection activeCell="F11" sqref="F11"/>
    </sheetView>
  </sheetViews>
  <sheetFormatPr defaultRowHeight="12.75"/>
  <cols>
    <col min="1" max="1" width="5" style="5" customWidth="1"/>
    <col min="2" max="2" width="9.140625" style="13"/>
    <col min="3" max="4" width="9.140625" style="5"/>
    <col min="5" max="5" width="18.5703125" style="5" bestFit="1" customWidth="1"/>
    <col min="6" max="6" width="18" style="5" bestFit="1" customWidth="1"/>
    <col min="7" max="7" width="19.85546875" style="5" customWidth="1"/>
    <col min="8" max="14" width="9.140625" style="5"/>
    <col min="15" max="15" width="9.140625" style="13"/>
    <col min="16" max="16384" width="9.140625" style="5"/>
  </cols>
  <sheetData>
    <row r="1" spans="1:15" s="13" customFormat="1" ht="20.25" customHeight="1">
      <c r="K1"/>
      <c r="L1"/>
      <c r="M1"/>
      <c r="N1"/>
    </row>
    <row r="2" spans="1:15" ht="42.75" customHeight="1">
      <c r="C2" s="446"/>
      <c r="D2" s="446"/>
      <c r="E2" s="446"/>
      <c r="F2" s="446"/>
      <c r="G2" s="446"/>
      <c r="H2" s="446"/>
      <c r="I2" s="446"/>
      <c r="J2" s="446"/>
      <c r="K2" s="446"/>
      <c r="L2" s="17"/>
      <c r="M2" s="17"/>
      <c r="N2" s="17"/>
      <c r="O2" s="26"/>
    </row>
    <row r="3" spans="1:15" ht="15.75" customHeight="1">
      <c r="B3" s="345" t="s">
        <v>55</v>
      </c>
      <c r="C3" s="345"/>
      <c r="D3" s="345"/>
      <c r="E3" s="345"/>
      <c r="F3" s="345"/>
      <c r="G3" s="345"/>
      <c r="H3" s="345"/>
      <c r="I3" s="345"/>
      <c r="J3" s="345"/>
      <c r="K3" s="345"/>
      <c r="L3" s="345"/>
      <c r="M3" s="22"/>
      <c r="O3" s="36"/>
    </row>
    <row r="4" spans="1:15" s="18" customFormat="1" ht="15" customHeight="1">
      <c r="B4" s="27"/>
      <c r="L4" s="41"/>
      <c r="M4" s="41"/>
      <c r="N4" s="107"/>
      <c r="O4" s="108"/>
    </row>
    <row r="5" spans="1:15" s="18" customFormat="1" ht="18" customHeight="1">
      <c r="B5" s="27"/>
      <c r="E5" s="182" t="s">
        <v>311</v>
      </c>
      <c r="F5" s="182" t="s">
        <v>312</v>
      </c>
      <c r="G5" s="182" t="s">
        <v>313</v>
      </c>
      <c r="L5" s="41"/>
      <c r="M5" s="41"/>
      <c r="N5" s="107"/>
      <c r="O5" s="108"/>
    </row>
    <row r="6" spans="1:15" s="18" customFormat="1" ht="18" customHeight="1">
      <c r="B6" s="27"/>
      <c r="E6" s="177">
        <f>IF('4. Caracteristicas Essenciales'!H24="Discordo",0,'7. Gestion de la Calidad'!V56)</f>
        <v>0.66153846153846163</v>
      </c>
      <c r="F6" s="177">
        <f>IF('4. Caracteristicas Essenciales'!H24="Discordo",0,'8. Gestion Ambiental'!R41)</f>
        <v>1</v>
      </c>
      <c r="G6" s="177">
        <f>IF('4. Caracteristicas Essenciales'!H24="Discordo",0,'9. Gestion de la Seguridad'!T44)</f>
        <v>0.41428571428571431</v>
      </c>
      <c r="L6" s="41"/>
      <c r="M6" s="41"/>
      <c r="N6" s="107"/>
      <c r="O6" s="108"/>
    </row>
    <row r="7" spans="1:15" s="18" customFormat="1" ht="15" customHeight="1">
      <c r="B7" s="27"/>
      <c r="L7" s="41"/>
      <c r="M7" s="41"/>
      <c r="N7" s="107"/>
      <c r="O7" s="108"/>
    </row>
    <row r="8" spans="1:15" s="18" customFormat="1" ht="15" customHeight="1">
      <c r="B8" s="27"/>
      <c r="E8" s="202" t="str">
        <f>IF('4. Caracteristicas Essenciales'!K23="Discordo","Reprovado por caracterísitcas Essênciais","")</f>
        <v/>
      </c>
      <c r="L8" s="41"/>
      <c r="M8" s="41"/>
      <c r="N8" s="107"/>
      <c r="O8" s="108"/>
    </row>
    <row r="9" spans="1:15" s="18" customFormat="1" ht="15" customHeight="1">
      <c r="B9" s="27"/>
      <c r="E9" s="201"/>
      <c r="L9" s="41"/>
      <c r="M9" s="41"/>
      <c r="N9" s="107"/>
      <c r="O9" s="108"/>
    </row>
    <row r="10" spans="1:15">
      <c r="A10" s="13"/>
      <c r="B10" s="22"/>
      <c r="C10" s="25"/>
      <c r="D10" s="25"/>
      <c r="E10" s="25"/>
      <c r="F10" s="13"/>
      <c r="H10" s="22"/>
      <c r="I10" s="22"/>
      <c r="J10" s="22"/>
      <c r="K10" s="22"/>
      <c r="L10" s="22"/>
      <c r="M10" s="22"/>
      <c r="N10" s="22"/>
      <c r="O10" s="22"/>
    </row>
    <row r="11" spans="1:15">
      <c r="A11" s="13"/>
      <c r="B11" s="22"/>
      <c r="C11" s="25"/>
      <c r="D11" s="25"/>
      <c r="E11" s="25"/>
      <c r="F11" s="13"/>
      <c r="H11" s="22"/>
      <c r="I11" s="22"/>
      <c r="J11" s="22"/>
      <c r="K11" s="22"/>
      <c r="L11" s="22"/>
      <c r="M11" s="22"/>
      <c r="N11" s="22"/>
      <c r="O11" s="22"/>
    </row>
    <row r="12" spans="1:15">
      <c r="A12" s="13"/>
      <c r="C12" s="97"/>
      <c r="D12" s="97"/>
      <c r="E12" s="25"/>
      <c r="F12" s="13"/>
    </row>
    <row r="13" spans="1:15">
      <c r="A13" s="13"/>
      <c r="C13" s="98"/>
      <c r="D13" s="98"/>
      <c r="E13" s="25"/>
      <c r="F13" s="13"/>
    </row>
    <row r="14" spans="1:15">
      <c r="A14" s="13"/>
      <c r="C14" s="13"/>
      <c r="D14" s="13"/>
      <c r="E14" s="13"/>
      <c r="F14" s="13"/>
    </row>
    <row r="15" spans="1:15">
      <c r="A15" s="13"/>
      <c r="C15" s="13"/>
      <c r="D15" s="13"/>
      <c r="E15" s="13"/>
      <c r="F15" s="13"/>
    </row>
    <row r="16" spans="1:15">
      <c r="A16" s="13"/>
      <c r="C16" s="13"/>
      <c r="D16" s="13"/>
      <c r="E16" s="13"/>
      <c r="F16" s="13"/>
    </row>
  </sheetData>
  <sheetProtection algorithmName="SHA-512" hashValue="d2whGryOwVsbhXTFAhRXPW5lMdR5/TtVEeGFj7PG3/y3sp2LrVCw9p/qZUcGAOCwuZoDe7FYmg9nviUl7zXJGw==" saltValue="ZMgHgOoNcxPUBOfUvR6ayg==" spinCount="100000" sheet="1" formatCells="0" formatColumns="0" formatRows="0" insertColumns="0" insertRows="0" insertHyperlinks="0" deleteColumns="0" deleteRows="0" sort="0" autoFilter="0" pivotTables="0"/>
  <customSheetViews>
    <customSheetView guid="{E0983526-BFCA-4E2F-AA15-24247978BF12}" showGridLines="0" showRuler="0">
      <selection activeCell="I9" sqref="I9"/>
      <pageMargins left="0.78740157480314965" right="0.78740157480314965" top="0.78740157480314965" bottom="0.78740157480314965" header="0.47244094488188981" footer="0.51181102362204722"/>
      <printOptions horizontalCentered="1"/>
      <pageSetup scale="78" orientation="landscape" horizontalDpi="4294967294" verticalDpi="300" r:id="rId1"/>
      <headerFooter alignWithMargins="0">
        <oddFooter>&amp;R&amp;9&amp;P/&amp;N</oddFooter>
      </headerFooter>
    </customSheetView>
  </customSheetViews>
  <mergeCells count="2">
    <mergeCell ref="B3:L3"/>
    <mergeCell ref="C2:K2"/>
  </mergeCells>
  <phoneticPr fontId="0" type="noConversion"/>
  <conditionalFormatting sqref="E6:G6">
    <cfRule type="cellIs" dxfId="1" priority="1" stopIfTrue="1" operator="lessThan">
      <formula>0.7</formula>
    </cfRule>
    <cfRule type="cellIs" dxfId="0" priority="2" stopIfTrue="1" operator="greaterThanOrEqual">
      <formula>0.7</formula>
    </cfRule>
  </conditionalFormatting>
  <printOptions horizontalCentered="1"/>
  <pageMargins left="0.78740157480314965" right="0.78740157480314965" top="0.78740157480314965" bottom="0.78740157480314965" header="0.47244094488188981" footer="0.51181102362204722"/>
  <pageSetup scale="78" orientation="landscape" horizontalDpi="4294967294" verticalDpi="300" r:id="rId2"/>
  <headerFooter alignWithMargins="0">
    <oddFooter>&amp;R&amp;9&amp;P/&amp;N</oddFooter>
  </headerFooter>
  <customProperties>
    <customPr name="_pios_id" r:id="rId3"/>
  </customProperties>
  <drawing r:id="rId4"/>
  <legacyDrawing r:id="rId5"/>
  <controls>
    <mc:AlternateContent xmlns:mc="http://schemas.openxmlformats.org/markup-compatibility/2006">
      <mc:Choice Requires="x14">
        <control shapeId="50479" r:id="rId6" name="Control 303">
          <controlPr defaultSize="0" r:id="rId7">
            <anchor moveWithCells="1">
              <from>
                <xdr:col>4</xdr:col>
                <xdr:colOff>0</xdr:colOff>
                <xdr:row>12</xdr:row>
                <xdr:rowOff>85725</xdr:rowOff>
              </from>
              <to>
                <xdr:col>5</xdr:col>
                <xdr:colOff>76200</xdr:colOff>
                <xdr:row>14</xdr:row>
                <xdr:rowOff>95250</xdr:rowOff>
              </to>
            </anchor>
          </controlPr>
        </control>
      </mc:Choice>
      <mc:Fallback>
        <control shapeId="50479" r:id="rId6" name="Control 303"/>
      </mc:Fallback>
    </mc:AlternateContent>
    <mc:AlternateContent xmlns:mc="http://schemas.openxmlformats.org/markup-compatibility/2006">
      <mc:Choice Requires="x14">
        <control shapeId="50478" r:id="rId8" name="Control 302">
          <controlPr defaultSize="0" r:id="rId9">
            <anchor moveWithCells="1">
              <from>
                <xdr:col>4</xdr:col>
                <xdr:colOff>0</xdr:colOff>
                <xdr:row>12</xdr:row>
                <xdr:rowOff>85725</xdr:rowOff>
              </from>
              <to>
                <xdr:col>5</xdr:col>
                <xdr:colOff>76200</xdr:colOff>
                <xdr:row>14</xdr:row>
                <xdr:rowOff>95250</xdr:rowOff>
              </to>
            </anchor>
          </controlPr>
        </control>
      </mc:Choice>
      <mc:Fallback>
        <control shapeId="50478" r:id="rId8" name="Control 302"/>
      </mc:Fallback>
    </mc:AlternateContent>
    <mc:AlternateContent xmlns:mc="http://schemas.openxmlformats.org/markup-compatibility/2006">
      <mc:Choice Requires="x14">
        <control shapeId="50477" r:id="rId10" name="Control 301">
          <controlPr defaultSize="0" r:id="rId11">
            <anchor moveWithCells="1">
              <from>
                <xdr:col>4</xdr:col>
                <xdr:colOff>0</xdr:colOff>
                <xdr:row>12</xdr:row>
                <xdr:rowOff>85725</xdr:rowOff>
              </from>
              <to>
                <xdr:col>5</xdr:col>
                <xdr:colOff>76200</xdr:colOff>
                <xdr:row>14</xdr:row>
                <xdr:rowOff>95250</xdr:rowOff>
              </to>
            </anchor>
          </controlPr>
        </control>
      </mc:Choice>
      <mc:Fallback>
        <control shapeId="50477" r:id="rId10" name="Control 301"/>
      </mc:Fallback>
    </mc:AlternateContent>
    <mc:AlternateContent xmlns:mc="http://schemas.openxmlformats.org/markup-compatibility/2006">
      <mc:Choice Requires="x14">
        <control shapeId="50476" r:id="rId12" name="Control 300">
          <controlPr defaultSize="0" r:id="rId13">
            <anchor moveWithCells="1">
              <from>
                <xdr:col>4</xdr:col>
                <xdr:colOff>0</xdr:colOff>
                <xdr:row>12</xdr:row>
                <xdr:rowOff>85725</xdr:rowOff>
              </from>
              <to>
                <xdr:col>5</xdr:col>
                <xdr:colOff>76200</xdr:colOff>
                <xdr:row>14</xdr:row>
                <xdr:rowOff>95250</xdr:rowOff>
              </to>
            </anchor>
          </controlPr>
        </control>
      </mc:Choice>
      <mc:Fallback>
        <control shapeId="50476" r:id="rId12" name="Control 300"/>
      </mc:Fallback>
    </mc:AlternateContent>
    <mc:AlternateContent xmlns:mc="http://schemas.openxmlformats.org/markup-compatibility/2006">
      <mc:Choice Requires="x14">
        <control shapeId="50475" r:id="rId14" name="Control 299">
          <controlPr defaultSize="0" r:id="rId15">
            <anchor moveWithCells="1">
              <from>
                <xdr:col>4</xdr:col>
                <xdr:colOff>0</xdr:colOff>
                <xdr:row>12</xdr:row>
                <xdr:rowOff>85725</xdr:rowOff>
              </from>
              <to>
                <xdr:col>5</xdr:col>
                <xdr:colOff>76200</xdr:colOff>
                <xdr:row>14</xdr:row>
                <xdr:rowOff>95250</xdr:rowOff>
              </to>
            </anchor>
          </controlPr>
        </control>
      </mc:Choice>
      <mc:Fallback>
        <control shapeId="50475" r:id="rId14" name="Control 299"/>
      </mc:Fallback>
    </mc:AlternateContent>
    <mc:AlternateContent xmlns:mc="http://schemas.openxmlformats.org/markup-compatibility/2006">
      <mc:Choice Requires="x14">
        <control shapeId="50474" r:id="rId16" name="Control 298">
          <controlPr defaultSize="0" r:id="rId17">
            <anchor moveWithCells="1">
              <from>
                <xdr:col>4</xdr:col>
                <xdr:colOff>0</xdr:colOff>
                <xdr:row>12</xdr:row>
                <xdr:rowOff>85725</xdr:rowOff>
              </from>
              <to>
                <xdr:col>5</xdr:col>
                <xdr:colOff>76200</xdr:colOff>
                <xdr:row>14</xdr:row>
                <xdr:rowOff>95250</xdr:rowOff>
              </to>
            </anchor>
          </controlPr>
        </control>
      </mc:Choice>
      <mc:Fallback>
        <control shapeId="50474" r:id="rId16" name="Control 298"/>
      </mc:Fallback>
    </mc:AlternateContent>
    <mc:AlternateContent xmlns:mc="http://schemas.openxmlformats.org/markup-compatibility/2006">
      <mc:Choice Requires="x14">
        <control shapeId="50473" r:id="rId18" name="Control 297">
          <controlPr defaultSize="0" r:id="rId13">
            <anchor moveWithCells="1">
              <from>
                <xdr:col>4</xdr:col>
                <xdr:colOff>0</xdr:colOff>
                <xdr:row>12</xdr:row>
                <xdr:rowOff>85725</xdr:rowOff>
              </from>
              <to>
                <xdr:col>5</xdr:col>
                <xdr:colOff>76200</xdr:colOff>
                <xdr:row>14</xdr:row>
                <xdr:rowOff>95250</xdr:rowOff>
              </to>
            </anchor>
          </controlPr>
        </control>
      </mc:Choice>
      <mc:Fallback>
        <control shapeId="50473" r:id="rId18" name="Control 297"/>
      </mc:Fallback>
    </mc:AlternateContent>
    <mc:AlternateContent xmlns:mc="http://schemas.openxmlformats.org/markup-compatibility/2006">
      <mc:Choice Requires="x14">
        <control shapeId="50472" r:id="rId19" name="Control 296">
          <controlPr defaultSize="0" r:id="rId13">
            <anchor moveWithCells="1">
              <from>
                <xdr:col>4</xdr:col>
                <xdr:colOff>0</xdr:colOff>
                <xdr:row>12</xdr:row>
                <xdr:rowOff>85725</xdr:rowOff>
              </from>
              <to>
                <xdr:col>5</xdr:col>
                <xdr:colOff>76200</xdr:colOff>
                <xdr:row>14</xdr:row>
                <xdr:rowOff>95250</xdr:rowOff>
              </to>
            </anchor>
          </controlPr>
        </control>
      </mc:Choice>
      <mc:Fallback>
        <control shapeId="50472" r:id="rId19" name="Control 296"/>
      </mc:Fallback>
    </mc:AlternateContent>
    <mc:AlternateContent xmlns:mc="http://schemas.openxmlformats.org/markup-compatibility/2006">
      <mc:Choice Requires="x14">
        <control shapeId="50471" r:id="rId20" name="Control 295">
          <controlPr defaultSize="0" r:id="rId13">
            <anchor moveWithCells="1">
              <from>
                <xdr:col>4</xdr:col>
                <xdr:colOff>0</xdr:colOff>
                <xdr:row>12</xdr:row>
                <xdr:rowOff>85725</xdr:rowOff>
              </from>
              <to>
                <xdr:col>5</xdr:col>
                <xdr:colOff>76200</xdr:colOff>
                <xdr:row>14</xdr:row>
                <xdr:rowOff>95250</xdr:rowOff>
              </to>
            </anchor>
          </controlPr>
        </control>
      </mc:Choice>
      <mc:Fallback>
        <control shapeId="50471" r:id="rId20" name="Control 295"/>
      </mc:Fallback>
    </mc:AlternateContent>
    <mc:AlternateContent xmlns:mc="http://schemas.openxmlformats.org/markup-compatibility/2006">
      <mc:Choice Requires="x14">
        <control shapeId="50470" r:id="rId21" name="Control 294">
          <controlPr defaultSize="0" r:id="rId22">
            <anchor moveWithCells="1">
              <from>
                <xdr:col>4</xdr:col>
                <xdr:colOff>0</xdr:colOff>
                <xdr:row>12</xdr:row>
                <xdr:rowOff>85725</xdr:rowOff>
              </from>
              <to>
                <xdr:col>5</xdr:col>
                <xdr:colOff>76200</xdr:colOff>
                <xdr:row>14</xdr:row>
                <xdr:rowOff>95250</xdr:rowOff>
              </to>
            </anchor>
          </controlPr>
        </control>
      </mc:Choice>
      <mc:Fallback>
        <control shapeId="50470" r:id="rId21" name="Control 294"/>
      </mc:Fallback>
    </mc:AlternateContent>
    <mc:AlternateContent xmlns:mc="http://schemas.openxmlformats.org/markup-compatibility/2006">
      <mc:Choice Requires="x14">
        <control shapeId="50469" r:id="rId23" name="Control 293">
          <controlPr defaultSize="0" r:id="rId24">
            <anchor moveWithCells="1">
              <from>
                <xdr:col>4</xdr:col>
                <xdr:colOff>0</xdr:colOff>
                <xdr:row>12</xdr:row>
                <xdr:rowOff>85725</xdr:rowOff>
              </from>
              <to>
                <xdr:col>5</xdr:col>
                <xdr:colOff>76200</xdr:colOff>
                <xdr:row>14</xdr:row>
                <xdr:rowOff>95250</xdr:rowOff>
              </to>
            </anchor>
          </controlPr>
        </control>
      </mc:Choice>
      <mc:Fallback>
        <control shapeId="50469" r:id="rId23" name="Control 293"/>
      </mc:Fallback>
    </mc:AlternateContent>
    <mc:AlternateContent xmlns:mc="http://schemas.openxmlformats.org/markup-compatibility/2006">
      <mc:Choice Requires="x14">
        <control shapeId="50468" r:id="rId25" name="Control 292">
          <controlPr defaultSize="0" r:id="rId13">
            <anchor moveWithCells="1">
              <from>
                <xdr:col>4</xdr:col>
                <xdr:colOff>0</xdr:colOff>
                <xdr:row>12</xdr:row>
                <xdr:rowOff>85725</xdr:rowOff>
              </from>
              <to>
                <xdr:col>5</xdr:col>
                <xdr:colOff>76200</xdr:colOff>
                <xdr:row>14</xdr:row>
                <xdr:rowOff>95250</xdr:rowOff>
              </to>
            </anchor>
          </controlPr>
        </control>
      </mc:Choice>
      <mc:Fallback>
        <control shapeId="50468" r:id="rId25" name="Control 292"/>
      </mc:Fallback>
    </mc:AlternateContent>
    <mc:AlternateContent xmlns:mc="http://schemas.openxmlformats.org/markup-compatibility/2006">
      <mc:Choice Requires="x14">
        <control shapeId="50467" r:id="rId26" name="Control 291">
          <controlPr defaultSize="0" r:id="rId27">
            <anchor moveWithCells="1">
              <from>
                <xdr:col>4</xdr:col>
                <xdr:colOff>0</xdr:colOff>
                <xdr:row>12</xdr:row>
                <xdr:rowOff>85725</xdr:rowOff>
              </from>
              <to>
                <xdr:col>5</xdr:col>
                <xdr:colOff>76200</xdr:colOff>
                <xdr:row>14</xdr:row>
                <xdr:rowOff>95250</xdr:rowOff>
              </to>
            </anchor>
          </controlPr>
        </control>
      </mc:Choice>
      <mc:Fallback>
        <control shapeId="50467" r:id="rId26" name="Control 291"/>
      </mc:Fallback>
    </mc:AlternateContent>
    <mc:AlternateContent xmlns:mc="http://schemas.openxmlformats.org/markup-compatibility/2006">
      <mc:Choice Requires="x14">
        <control shapeId="50466" r:id="rId28" name="Control 290">
          <controlPr defaultSize="0" r:id="rId29">
            <anchor moveWithCells="1">
              <from>
                <xdr:col>4</xdr:col>
                <xdr:colOff>0</xdr:colOff>
                <xdr:row>12</xdr:row>
                <xdr:rowOff>85725</xdr:rowOff>
              </from>
              <to>
                <xdr:col>5</xdr:col>
                <xdr:colOff>76200</xdr:colOff>
                <xdr:row>14</xdr:row>
                <xdr:rowOff>95250</xdr:rowOff>
              </to>
            </anchor>
          </controlPr>
        </control>
      </mc:Choice>
      <mc:Fallback>
        <control shapeId="50466" r:id="rId28" name="Control 290"/>
      </mc:Fallback>
    </mc:AlternateContent>
    <mc:AlternateContent xmlns:mc="http://schemas.openxmlformats.org/markup-compatibility/2006">
      <mc:Choice Requires="x14">
        <control shapeId="50465" r:id="rId30" name="Control 289">
          <controlPr defaultSize="0" r:id="rId31">
            <anchor moveWithCells="1">
              <from>
                <xdr:col>4</xdr:col>
                <xdr:colOff>0</xdr:colOff>
                <xdr:row>12</xdr:row>
                <xdr:rowOff>85725</xdr:rowOff>
              </from>
              <to>
                <xdr:col>5</xdr:col>
                <xdr:colOff>76200</xdr:colOff>
                <xdr:row>14</xdr:row>
                <xdr:rowOff>95250</xdr:rowOff>
              </to>
            </anchor>
          </controlPr>
        </control>
      </mc:Choice>
      <mc:Fallback>
        <control shapeId="50465" r:id="rId30" name="Control 289"/>
      </mc:Fallback>
    </mc:AlternateContent>
    <mc:AlternateContent xmlns:mc="http://schemas.openxmlformats.org/markup-compatibility/2006">
      <mc:Choice Requires="x14">
        <control shapeId="50464" r:id="rId32" name="Control 288">
          <controlPr defaultSize="0" r:id="rId33">
            <anchor moveWithCells="1">
              <from>
                <xdr:col>4</xdr:col>
                <xdr:colOff>0</xdr:colOff>
                <xdr:row>12</xdr:row>
                <xdr:rowOff>85725</xdr:rowOff>
              </from>
              <to>
                <xdr:col>5</xdr:col>
                <xdr:colOff>76200</xdr:colOff>
                <xdr:row>14</xdr:row>
                <xdr:rowOff>95250</xdr:rowOff>
              </to>
            </anchor>
          </controlPr>
        </control>
      </mc:Choice>
      <mc:Fallback>
        <control shapeId="50464" r:id="rId32" name="Control 288"/>
      </mc:Fallback>
    </mc:AlternateContent>
    <mc:AlternateContent xmlns:mc="http://schemas.openxmlformats.org/markup-compatibility/2006">
      <mc:Choice Requires="x14">
        <control shapeId="50463" r:id="rId34" name="Control 287">
          <controlPr defaultSize="0" r:id="rId35">
            <anchor moveWithCells="1">
              <from>
                <xdr:col>2</xdr:col>
                <xdr:colOff>0</xdr:colOff>
                <xdr:row>12</xdr:row>
                <xdr:rowOff>85725</xdr:rowOff>
              </from>
              <to>
                <xdr:col>4</xdr:col>
                <xdr:colOff>95250</xdr:colOff>
                <xdr:row>14</xdr:row>
                <xdr:rowOff>95250</xdr:rowOff>
              </to>
            </anchor>
          </controlPr>
        </control>
      </mc:Choice>
      <mc:Fallback>
        <control shapeId="50463" r:id="rId34" name="Control 287"/>
      </mc:Fallback>
    </mc:AlternateContent>
    <mc:AlternateContent xmlns:mc="http://schemas.openxmlformats.org/markup-compatibility/2006">
      <mc:Choice Requires="x14">
        <control shapeId="50453" r:id="rId36" name="Control 277">
          <controlPr defaultSize="0" r:id="rId37">
            <anchor moveWithCells="1">
              <from>
                <xdr:col>2</xdr:col>
                <xdr:colOff>0</xdr:colOff>
                <xdr:row>11</xdr:row>
                <xdr:rowOff>0</xdr:rowOff>
              </from>
              <to>
                <xdr:col>4</xdr:col>
                <xdr:colOff>95250</xdr:colOff>
                <xdr:row>13</xdr:row>
                <xdr:rowOff>0</xdr:rowOff>
              </to>
            </anchor>
          </controlPr>
        </control>
      </mc:Choice>
      <mc:Fallback>
        <control shapeId="50453" r:id="rId36" name="Control 277"/>
      </mc:Fallback>
    </mc:AlternateContent>
    <mc:AlternateContent xmlns:mc="http://schemas.openxmlformats.org/markup-compatibility/2006">
      <mc:Choice Requires="x14">
        <control shapeId="50452" r:id="rId38" name="Control 276">
          <controlPr defaultSize="0" r:id="rId39">
            <anchor moveWithCells="1">
              <from>
                <xdr:col>2</xdr:col>
                <xdr:colOff>0</xdr:colOff>
                <xdr:row>11</xdr:row>
                <xdr:rowOff>0</xdr:rowOff>
              </from>
              <to>
                <xdr:col>4</xdr:col>
                <xdr:colOff>95250</xdr:colOff>
                <xdr:row>13</xdr:row>
                <xdr:rowOff>0</xdr:rowOff>
              </to>
            </anchor>
          </controlPr>
        </control>
      </mc:Choice>
      <mc:Fallback>
        <control shapeId="50452" r:id="rId38" name="Control 276"/>
      </mc:Fallback>
    </mc:AlternateContent>
    <mc:AlternateContent xmlns:mc="http://schemas.openxmlformats.org/markup-compatibility/2006">
      <mc:Choice Requires="x14">
        <control shapeId="50449" r:id="rId40" name="Control 273">
          <controlPr defaultSize="0" r:id="rId41">
            <anchor moveWithCells="1">
              <from>
                <xdr:col>4</xdr:col>
                <xdr:colOff>0</xdr:colOff>
                <xdr:row>9</xdr:row>
                <xdr:rowOff>0</xdr:rowOff>
              </from>
              <to>
                <xdr:col>5</xdr:col>
                <xdr:colOff>76200</xdr:colOff>
                <xdr:row>11</xdr:row>
                <xdr:rowOff>0</xdr:rowOff>
              </to>
            </anchor>
          </controlPr>
        </control>
      </mc:Choice>
      <mc:Fallback>
        <control shapeId="50449" r:id="rId40" name="Control 273"/>
      </mc:Fallback>
    </mc:AlternateContent>
    <mc:AlternateContent xmlns:mc="http://schemas.openxmlformats.org/markup-compatibility/2006">
      <mc:Choice Requires="x14">
        <control shapeId="50448" r:id="rId42" name="Control 272">
          <controlPr defaultSize="0" r:id="rId43">
            <anchor moveWithCells="1">
              <from>
                <xdr:col>4</xdr:col>
                <xdr:colOff>0</xdr:colOff>
                <xdr:row>9</xdr:row>
                <xdr:rowOff>0</xdr:rowOff>
              </from>
              <to>
                <xdr:col>5</xdr:col>
                <xdr:colOff>76200</xdr:colOff>
                <xdr:row>11</xdr:row>
                <xdr:rowOff>0</xdr:rowOff>
              </to>
            </anchor>
          </controlPr>
        </control>
      </mc:Choice>
      <mc:Fallback>
        <control shapeId="50448" r:id="rId42" name="Control 272"/>
      </mc:Fallback>
    </mc:AlternateContent>
    <mc:AlternateContent xmlns:mc="http://schemas.openxmlformats.org/markup-compatibility/2006">
      <mc:Choice Requires="x14">
        <control shapeId="50447" r:id="rId44" name="Control 271">
          <controlPr defaultSize="0" r:id="rId37">
            <anchor moveWithCells="1">
              <from>
                <xdr:col>4</xdr:col>
                <xdr:colOff>0</xdr:colOff>
                <xdr:row>9</xdr:row>
                <xdr:rowOff>0</xdr:rowOff>
              </from>
              <to>
                <xdr:col>5</xdr:col>
                <xdr:colOff>76200</xdr:colOff>
                <xdr:row>11</xdr:row>
                <xdr:rowOff>0</xdr:rowOff>
              </to>
            </anchor>
          </controlPr>
        </control>
      </mc:Choice>
      <mc:Fallback>
        <control shapeId="50447" r:id="rId44" name="Control 271"/>
      </mc:Fallback>
    </mc:AlternateContent>
    <mc:AlternateContent xmlns:mc="http://schemas.openxmlformats.org/markup-compatibility/2006">
      <mc:Choice Requires="x14">
        <control shapeId="50446" r:id="rId45" name="Control 270">
          <controlPr defaultSize="0" r:id="rId37">
            <anchor moveWithCells="1">
              <from>
                <xdr:col>2</xdr:col>
                <xdr:colOff>0</xdr:colOff>
                <xdr:row>9</xdr:row>
                <xdr:rowOff>0</xdr:rowOff>
              </from>
              <to>
                <xdr:col>4</xdr:col>
                <xdr:colOff>95250</xdr:colOff>
                <xdr:row>11</xdr:row>
                <xdr:rowOff>0</xdr:rowOff>
              </to>
            </anchor>
          </controlPr>
        </control>
      </mc:Choice>
      <mc:Fallback>
        <control shapeId="50446" r:id="rId45" name="Control 270"/>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8"/>
  <dimension ref="A2:M24"/>
  <sheetViews>
    <sheetView showGridLines="0" zoomScaleNormal="100" zoomScaleSheetLayoutView="100" workbookViewId="0">
      <selection sqref="A1:XFD1048576"/>
    </sheetView>
  </sheetViews>
  <sheetFormatPr defaultRowHeight="12.75"/>
  <cols>
    <col min="1" max="1" width="3.140625" style="13" customWidth="1"/>
    <col min="2" max="2" width="36.7109375" style="5" customWidth="1"/>
    <col min="3" max="3" width="24.7109375" style="5" bestFit="1" customWidth="1"/>
    <col min="4" max="5" width="9.140625" style="5"/>
    <col min="6" max="6" width="9.7109375" style="5" customWidth="1"/>
    <col min="7" max="9" width="9.140625" style="5"/>
    <col min="10" max="10" width="3.140625" style="5" customWidth="1"/>
    <col min="11" max="11" width="10" style="5" customWidth="1"/>
    <col min="12" max="12" width="10" style="5" bestFit="1" customWidth="1"/>
    <col min="13" max="13" width="9.28515625" style="13" customWidth="1"/>
    <col min="14" max="15" width="15.28515625" style="5" bestFit="1" customWidth="1"/>
    <col min="16" max="16384" width="9.140625" style="5"/>
  </cols>
  <sheetData>
    <row r="2" spans="1:13" s="13" customFormat="1" ht="20.25" customHeight="1">
      <c r="F2" s="12"/>
      <c r="L2"/>
    </row>
    <row r="3" spans="1:13" ht="42.75" customHeight="1">
      <c r="A3" s="12"/>
      <c r="B3" s="16" t="s">
        <v>59</v>
      </c>
      <c r="C3" s="16"/>
      <c r="D3" s="16"/>
      <c r="E3" s="16"/>
      <c r="F3" s="16"/>
      <c r="G3" s="16"/>
      <c r="I3" s="12"/>
      <c r="J3" s="12"/>
      <c r="K3" s="12"/>
      <c r="L3" s="17"/>
      <c r="M3" s="26"/>
    </row>
    <row r="4" spans="1:13" ht="18">
      <c r="B4" s="16"/>
      <c r="C4" s="12"/>
      <c r="D4" s="12"/>
      <c r="E4" s="12"/>
      <c r="F4" s="12"/>
      <c r="G4" s="12"/>
      <c r="H4" s="12"/>
      <c r="I4" s="12"/>
      <c r="J4" s="12"/>
      <c r="K4" s="12"/>
      <c r="L4" s="13"/>
      <c r="M4" s="26"/>
    </row>
    <row r="5" spans="1:13" ht="20.100000000000001" customHeight="1">
      <c r="B5" s="88" t="s">
        <v>60</v>
      </c>
      <c r="C5" s="300" t="s">
        <v>61</v>
      </c>
      <c r="D5" s="301"/>
      <c r="E5" s="301"/>
      <c r="F5" s="301"/>
      <c r="G5" s="301"/>
      <c r="H5" s="301"/>
      <c r="I5"/>
      <c r="J5"/>
      <c r="K5"/>
      <c r="L5" s="17"/>
    </row>
    <row r="6" spans="1:13" ht="20.100000000000001" customHeight="1">
      <c r="B6" s="12"/>
      <c r="C6" s="300" t="s">
        <v>62</v>
      </c>
      <c r="D6" s="301"/>
      <c r="E6" s="301"/>
      <c r="F6" s="301"/>
      <c r="G6" s="301"/>
      <c r="H6" s="301"/>
      <c r="I6"/>
      <c r="J6"/>
      <c r="K6"/>
      <c r="L6" s="17"/>
    </row>
    <row r="7" spans="1:13" ht="20.100000000000001" customHeight="1">
      <c r="B7" s="12"/>
      <c r="C7" s="300" t="s">
        <v>63</v>
      </c>
      <c r="D7" s="301"/>
      <c r="E7" s="301"/>
      <c r="F7" s="301"/>
      <c r="G7" s="301"/>
      <c r="H7" s="301"/>
      <c r="I7"/>
      <c r="J7"/>
      <c r="K7"/>
      <c r="L7" s="17"/>
    </row>
    <row r="8" spans="1:13" ht="20.100000000000001" customHeight="1">
      <c r="B8" s="89"/>
      <c r="C8" s="300" t="s">
        <v>64</v>
      </c>
      <c r="D8" s="301"/>
      <c r="E8" s="301"/>
      <c r="F8" s="301"/>
      <c r="G8" s="301"/>
      <c r="H8" s="301"/>
      <c r="I8"/>
      <c r="J8"/>
      <c r="K8"/>
      <c r="L8" s="17"/>
    </row>
    <row r="9" spans="1:13" ht="20.100000000000001" customHeight="1">
      <c r="B9" s="89"/>
      <c r="C9" s="302" t="s">
        <v>65</v>
      </c>
      <c r="D9" s="303"/>
      <c r="E9" s="303"/>
      <c r="F9" s="303"/>
      <c r="G9" s="303"/>
      <c r="H9" s="303"/>
      <c r="I9"/>
      <c r="J9"/>
      <c r="K9"/>
      <c r="L9" s="17"/>
    </row>
    <row r="10" spans="1:13" ht="20.100000000000001" customHeight="1">
      <c r="B10" s="89"/>
      <c r="C10" s="300" t="s">
        <v>66</v>
      </c>
      <c r="D10" s="301"/>
      <c r="E10" s="301"/>
      <c r="F10" s="301"/>
      <c r="G10" s="301"/>
      <c r="H10" s="301"/>
      <c r="I10"/>
      <c r="J10"/>
      <c r="K10"/>
      <c r="L10" s="17"/>
    </row>
    <row r="11" spans="1:13" ht="20.100000000000001" customHeight="1">
      <c r="B11" s="89"/>
      <c r="C11" s="300" t="s">
        <v>67</v>
      </c>
      <c r="D11" s="301"/>
      <c r="E11" s="301"/>
      <c r="F11" s="301"/>
      <c r="G11" s="301"/>
      <c r="H11" s="301"/>
      <c r="I11" s="18"/>
      <c r="J11" s="14"/>
      <c r="K11" s="14"/>
      <c r="L11" s="17"/>
    </row>
    <row r="12" spans="1:13" ht="20.100000000000001" customHeight="1">
      <c r="B12" s="12"/>
      <c r="C12" s="302" t="s">
        <v>68</v>
      </c>
      <c r="D12" s="303"/>
      <c r="E12" s="303"/>
      <c r="F12" s="303"/>
      <c r="G12" s="303"/>
      <c r="H12" s="303"/>
      <c r="I12"/>
      <c r="J12"/>
      <c r="K12"/>
      <c r="L12" s="17"/>
    </row>
    <row r="13" spans="1:13" ht="20.100000000000001" customHeight="1">
      <c r="B13" s="12"/>
      <c r="C13" s="300" t="s">
        <v>69</v>
      </c>
      <c r="D13" s="301"/>
      <c r="E13" s="301"/>
      <c r="F13" s="301"/>
      <c r="G13" s="301"/>
      <c r="H13" s="301"/>
      <c r="I13"/>
      <c r="J13"/>
      <c r="K13"/>
      <c r="L13" s="17"/>
    </row>
    <row r="14" spans="1:13" ht="20.100000000000001" customHeight="1">
      <c r="B14" s="12"/>
      <c r="C14" s="302" t="s">
        <v>70</v>
      </c>
      <c r="D14" s="304"/>
      <c r="E14" s="304"/>
      <c r="F14" s="304"/>
      <c r="G14" s="304"/>
      <c r="H14" s="304"/>
      <c r="I14"/>
      <c r="J14"/>
      <c r="K14"/>
      <c r="L14" s="17"/>
    </row>
    <row r="15" spans="1:13" ht="20.100000000000001" customHeight="1">
      <c r="B15" s="12"/>
      <c r="C15" s="302" t="s">
        <v>71</v>
      </c>
      <c r="D15" s="303"/>
      <c r="E15" s="303"/>
      <c r="F15" s="303"/>
      <c r="G15" s="303"/>
      <c r="H15" s="303"/>
      <c r="I15"/>
      <c r="J15"/>
      <c r="K15"/>
      <c r="L15" s="17"/>
    </row>
    <row r="16" spans="1:13" ht="20.100000000000001" customHeight="1">
      <c r="B16" s="12"/>
      <c r="C16" s="300" t="s">
        <v>72</v>
      </c>
      <c r="D16" s="301"/>
      <c r="E16" s="301"/>
      <c r="F16" s="301"/>
      <c r="G16" s="301"/>
      <c r="H16" s="301"/>
      <c r="I16"/>
      <c r="J16"/>
      <c r="K16"/>
      <c r="L16" s="17"/>
    </row>
    <row r="17" spans="2:13" ht="15.95" customHeight="1">
      <c r="B17" s="12"/>
      <c r="I17"/>
      <c r="J17"/>
      <c r="K17"/>
      <c r="L17" s="17"/>
    </row>
    <row r="18" spans="2:13" ht="15.95" customHeight="1">
      <c r="B18" s="12"/>
      <c r="I18"/>
      <c r="J18"/>
      <c r="K18"/>
      <c r="L18" s="17"/>
    </row>
    <row r="19" spans="2:13" ht="6" customHeight="1">
      <c r="B19" s="12"/>
      <c r="C19" s="12"/>
      <c r="D19" s="12"/>
      <c r="E19" s="12"/>
      <c r="F19" s="12"/>
      <c r="G19" s="12"/>
      <c r="H19" s="12"/>
      <c r="I19" s="12"/>
      <c r="J19" s="12"/>
      <c r="K19" s="12"/>
      <c r="L19" s="17"/>
    </row>
    <row r="20" spans="2:13" ht="15">
      <c r="B20" s="88"/>
      <c r="C20" s="96"/>
      <c r="D20" s="10"/>
      <c r="E20" s="10"/>
      <c r="F20" s="10"/>
      <c r="G20" s="10"/>
      <c r="H20" s="10"/>
      <c r="I20" s="10"/>
      <c r="J20" s="10"/>
      <c r="K20" s="10"/>
      <c r="L20" s="19"/>
      <c r="M20" s="19"/>
    </row>
    <row r="21" spans="2:13" ht="15">
      <c r="B21" s="88"/>
      <c r="C21" s="212"/>
      <c r="D21" s="10"/>
      <c r="E21" s="10"/>
      <c r="F21" s="10"/>
      <c r="G21" s="10"/>
      <c r="H21" s="10"/>
      <c r="I21" s="10"/>
      <c r="J21" s="10"/>
      <c r="K21" s="10"/>
      <c r="L21" s="19"/>
      <c r="M21" s="19"/>
    </row>
    <row r="22" spans="2:13" ht="12.75" customHeight="1">
      <c r="B22" s="13"/>
      <c r="C22" s="13"/>
      <c r="D22" s="15"/>
      <c r="E22" s="15"/>
      <c r="F22" s="13"/>
      <c r="G22" s="15"/>
      <c r="H22" s="15"/>
      <c r="I22" s="15"/>
      <c r="J22" s="15"/>
      <c r="K22" s="13"/>
      <c r="L22" s="19"/>
      <c r="M22" s="19"/>
    </row>
    <row r="23" spans="2:13" ht="12.75" customHeight="1">
      <c r="B23" s="13"/>
      <c r="C23" s="13"/>
      <c r="D23" s="15"/>
      <c r="E23" s="15"/>
      <c r="F23" s="13"/>
      <c r="G23" s="15"/>
      <c r="H23" s="15"/>
      <c r="I23" s="15"/>
      <c r="J23" s="15"/>
      <c r="K23" s="13"/>
      <c r="L23" s="19"/>
      <c r="M23" s="19"/>
    </row>
    <row r="24" spans="2:13">
      <c r="B24" s="13"/>
    </row>
  </sheetData>
  <customSheetViews>
    <customSheetView guid="{E0983526-BFCA-4E2F-AA15-24247978BF12}" showGridLines="0" showRuler="0">
      <pageMargins left="0.78740157480314965" right="0.78740157480314965" top="0.78740157480314965" bottom="0.78740157480314965" header="0.47244094488188981" footer="0.51181102362204722"/>
      <printOptions horizontalCentered="1"/>
      <pageSetup scale="80" orientation="landscape" horizontalDpi="4294967294" verticalDpi="300" r:id="rId1"/>
      <headerFooter alignWithMargins="0">
        <oddFooter>&amp;LAQF.01 Abr/2004&amp;R&amp;9&amp;P/&amp;N</oddFooter>
      </headerFooter>
    </customSheetView>
  </customSheetViews>
  <mergeCells count="12">
    <mergeCell ref="C11:H11"/>
    <mergeCell ref="C16:H16"/>
    <mergeCell ref="C13:H13"/>
    <mergeCell ref="C12:H12"/>
    <mergeCell ref="C15:H15"/>
    <mergeCell ref="C14:H14"/>
    <mergeCell ref="C10:H10"/>
    <mergeCell ref="C5:H5"/>
    <mergeCell ref="C6:H6"/>
    <mergeCell ref="C7:H7"/>
    <mergeCell ref="C8:H8"/>
    <mergeCell ref="C9:H9"/>
  </mergeCells>
  <phoneticPr fontId="0" type="noConversion"/>
  <hyperlinks>
    <hyperlink ref="C5:H5" location="'1. Dados Gerais'!A1" display="1.  DADOS GERAIS"/>
    <hyperlink ref="C6:H6" location="'2. Principais Clientes'!A1" display="2.  PRINCIPAIS CLIENTES"/>
    <hyperlink ref="C7:H7" location="'3. Principais Fornecedores'!A1" display="3.  PRINCIPAIS FORNECEDORES NOS ÚLTIMOS DOIS ANOS"/>
    <hyperlink ref="C8:H8" location="'4. Características Essenciais'!A1" display="4. CARACTERÍSTICAS ESSENCIAIS"/>
    <hyperlink ref="C9:H9" location="'5. Produto sensível_controlado'!A1" display="5. PRODUTOS SENSÍVEIS E CONTROLADOS  "/>
    <hyperlink ref="C10:H10" location="'6. Homologação de Embalagens'!A1" display="6. HOMOLOGAÇÃO DE EMBALAGENS"/>
    <hyperlink ref="C11:H11" location="'9. Gestão da Qualidade'!A1" display="9. GESTÃO DA QUALIDADE"/>
    <hyperlink ref="C12:H12" location="'10. Gestão Ambiental'!A1" display="10. GESTÃO AMBIENTAL"/>
    <hyperlink ref="C13:H13" location="'11. Segurança do Trabalho'!A1" display="11. GESTÃO DE SEGURANÇA DO TRABALHO"/>
    <hyperlink ref="C16:H16" location="'14. Coméntários'!A1" display="10. COMENTÁRIOS"/>
    <hyperlink ref="C14" location="'12. Transportes'!A1" display="12. INFORMAÇÕES DE FROTAS"/>
    <hyperlink ref="C15" location="'12. Transportes'!A1" display="12. INFORMAÇÕES DE FROTAS"/>
    <hyperlink ref="C15:H15" location="'13. Armazenagem e CD'!A1" display="13. ARMAZENAGEM E CD"/>
  </hyperlinks>
  <printOptions horizontalCentered="1"/>
  <pageMargins left="0.78740157480314965" right="0.78740157480314965" top="0.78740157480314965" bottom="0.78740157480314965" header="0.47244094488188981" footer="0.51181102362204722"/>
  <pageSetup scale="80" orientation="landscape" horizontalDpi="300" verticalDpi="300" r:id="rId2"/>
  <headerFooter alignWithMargins="0">
    <oddFooter>&amp;CValidação Questionário 
19/09/2006 &amp;R&amp;9&amp;P</oddFooter>
  </headerFooter>
  <customProperties>
    <customPr name="_pios_id" r:id="rId3"/>
  </customPropertie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7"/>
  <dimension ref="A1:M7"/>
  <sheetViews>
    <sheetView showGridLines="0" workbookViewId="0">
      <selection sqref="A1:XFD1048576"/>
    </sheetView>
  </sheetViews>
  <sheetFormatPr defaultRowHeight="12.75"/>
  <cols>
    <col min="1" max="1" width="17.5703125" customWidth="1"/>
    <col min="2" max="2" width="15.28515625" customWidth="1"/>
    <col min="3" max="3" width="21" customWidth="1"/>
    <col min="4" max="4" width="13.42578125" customWidth="1"/>
    <col min="7" max="7" width="22.85546875" customWidth="1"/>
    <col min="8" max="8" width="11.42578125" customWidth="1"/>
    <col min="9" max="9" width="7.7109375" customWidth="1"/>
    <col min="10" max="10" width="12" customWidth="1"/>
  </cols>
  <sheetData>
    <row r="1" spans="1:13" s="13" customFormat="1" ht="20.25" customHeight="1">
      <c r="L1"/>
    </row>
    <row r="2" spans="1:13" s="5" customFormat="1" ht="42.75" customHeight="1">
      <c r="A2" s="13"/>
      <c r="B2" s="208"/>
      <c r="C2" s="14"/>
      <c r="D2" s="14"/>
      <c r="E2" s="14"/>
      <c r="F2" s="14"/>
      <c r="G2" s="14"/>
      <c r="H2" s="14"/>
      <c r="I2" s="14"/>
      <c r="J2" s="14"/>
      <c r="K2" s="14"/>
      <c r="L2" s="17"/>
      <c r="M2" s="26"/>
    </row>
    <row r="3" spans="1:13" ht="12.75" customHeight="1">
      <c r="C3" s="113"/>
      <c r="D3" s="113"/>
      <c r="E3" s="113"/>
      <c r="F3" s="113"/>
      <c r="G3" s="113"/>
    </row>
    <row r="4" spans="1:13" ht="13.5" customHeight="1" thickBot="1">
      <c r="G4" s="36"/>
      <c r="H4" s="34"/>
      <c r="I4" s="34"/>
      <c r="J4" s="34"/>
      <c r="K4" s="34"/>
    </row>
    <row r="5" spans="1:13" ht="227.25" customHeight="1" thickTop="1">
      <c r="B5" s="305" t="s">
        <v>73</v>
      </c>
      <c r="C5" s="306"/>
      <c r="D5" s="306"/>
      <c r="E5" s="306"/>
      <c r="F5" s="306"/>
      <c r="G5" s="307"/>
    </row>
    <row r="7" spans="1:13" ht="12" customHeight="1"/>
  </sheetData>
  <sheetProtection algorithmName="SHA-512" hashValue="NdHeOKOZ7h8tGjTTuXj3mbKKFxblYy+ZOkTnX2/rqiRSNK4F5jhxkK3xmslfE1cXVtuf1bKN4bmXoppssW2lKg==" saltValue="T3wTFgStgowcYvzhblwwXg==" spinCount="100000" sheet="1" formatCells="0" formatColumns="0" formatRows="0" insertColumns="0" insertRows="0" insertHyperlinks="0" deleteColumns="0" deleteRows="0" sort="0" autoFilter="0" pivotTables="0"/>
  <mergeCells count="1">
    <mergeCell ref="B5:G5"/>
  </mergeCells>
  <phoneticPr fontId="0" type="noConversion"/>
  <pageMargins left="0.78740157499999996" right="0.78740157499999996" top="0.984251969" bottom="0.984251969" header="0.49212598499999999" footer="0.49212598499999999"/>
  <pageSetup orientation="portrait" horizontalDpi="300" verticalDpi="300" r:id="rId1"/>
  <headerFooter alignWithMargins="0"/>
  <customProperties>
    <customPr name="_pios_id" r:id="rId2"/>
  </customProperties>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11"/>
  <dimension ref="B1:AG103"/>
  <sheetViews>
    <sheetView showGridLines="0" workbookViewId="0">
      <selection activeCell="P29" sqref="P29"/>
    </sheetView>
  </sheetViews>
  <sheetFormatPr defaultRowHeight="12.75"/>
  <cols>
    <col min="1" max="1" width="3" customWidth="1"/>
    <col min="2" max="2" width="7.7109375" customWidth="1"/>
    <col min="3" max="3" width="8.7109375" customWidth="1"/>
    <col min="4" max="4" width="16.42578125" customWidth="1"/>
    <col min="5" max="6" width="8.7109375" customWidth="1"/>
    <col min="7" max="7" width="11.7109375" customWidth="1"/>
    <col min="8" max="8" width="14.28515625" customWidth="1"/>
    <col min="9" max="9" width="2.5703125" customWidth="1"/>
    <col min="10" max="10" width="8.140625" customWidth="1"/>
    <col min="11" max="11" width="9.140625" customWidth="1"/>
    <col min="12" max="12" width="13.5703125" customWidth="1"/>
    <col min="13" max="13" width="18.5703125" customWidth="1"/>
    <col min="14" max="14" width="7.85546875" customWidth="1"/>
    <col min="15" max="15" width="8.42578125" customWidth="1"/>
    <col min="25" max="28" width="0" hidden="1" customWidth="1"/>
  </cols>
  <sheetData>
    <row r="1" spans="2:33">
      <c r="W1" s="99"/>
      <c r="X1" s="99"/>
      <c r="Y1" s="99"/>
      <c r="Z1" s="99"/>
      <c r="AA1" s="99"/>
      <c r="AB1" s="99"/>
      <c r="AC1" s="99"/>
      <c r="AD1" s="99"/>
      <c r="AE1" s="99"/>
      <c r="AF1" s="99"/>
      <c r="AG1" s="99"/>
    </row>
    <row r="2" spans="2:33">
      <c r="W2" s="99"/>
      <c r="X2" s="99"/>
      <c r="Y2" s="99"/>
      <c r="Z2" s="99" t="s">
        <v>5</v>
      </c>
      <c r="AA2" s="99" t="s">
        <v>52</v>
      </c>
      <c r="AB2" s="99"/>
      <c r="AC2" s="99"/>
      <c r="AD2" s="99"/>
      <c r="AE2" s="99"/>
      <c r="AF2" s="99"/>
      <c r="AG2" s="99"/>
    </row>
    <row r="3" spans="2:33">
      <c r="W3" s="99"/>
      <c r="X3" s="99"/>
      <c r="Y3" s="99"/>
      <c r="Z3" s="99" t="s">
        <v>6</v>
      </c>
      <c r="AA3" s="99" t="s">
        <v>50</v>
      </c>
      <c r="AB3" s="99"/>
      <c r="AC3" s="99"/>
      <c r="AD3" s="99"/>
      <c r="AE3" s="99"/>
      <c r="AF3" s="99"/>
      <c r="AG3" s="99"/>
    </row>
    <row r="4" spans="2:33">
      <c r="W4" s="99"/>
      <c r="X4" s="99"/>
      <c r="Y4" s="99"/>
      <c r="Z4" s="99"/>
      <c r="AA4" s="99" t="s">
        <v>51</v>
      </c>
      <c r="AB4" s="99"/>
      <c r="AC4" s="99"/>
      <c r="AD4" s="99"/>
      <c r="AE4" s="99"/>
      <c r="AF4" s="99"/>
      <c r="AG4" s="99"/>
    </row>
    <row r="5" spans="2:33">
      <c r="W5" s="99"/>
      <c r="X5" s="99"/>
      <c r="Y5" s="99"/>
      <c r="Z5" s="99"/>
      <c r="AA5" s="99"/>
      <c r="AB5" s="99"/>
      <c r="AC5" s="99"/>
      <c r="AD5" s="99"/>
      <c r="AE5" s="99"/>
      <c r="AF5" s="99"/>
      <c r="AG5" s="99"/>
    </row>
    <row r="6" spans="2:33" ht="15">
      <c r="B6" s="308" t="s">
        <v>172</v>
      </c>
      <c r="C6" s="308"/>
      <c r="D6" s="308"/>
      <c r="E6" s="308"/>
      <c r="F6" s="308"/>
      <c r="G6" s="308"/>
      <c r="H6" s="308"/>
      <c r="I6" s="308"/>
      <c r="J6" s="308"/>
      <c r="K6" s="308"/>
      <c r="L6" s="308"/>
      <c r="M6" s="308"/>
      <c r="W6" s="99"/>
      <c r="X6" s="99"/>
      <c r="Y6" s="99"/>
      <c r="Z6" s="99"/>
      <c r="AA6" s="99"/>
      <c r="AB6" s="99"/>
      <c r="AC6" s="99"/>
      <c r="AD6" s="99"/>
      <c r="AE6" s="99"/>
      <c r="AF6" s="99"/>
      <c r="AG6" s="99"/>
    </row>
    <row r="7" spans="2:33">
      <c r="W7" s="99"/>
      <c r="X7" s="99"/>
      <c r="Y7" s="99"/>
      <c r="Z7" s="99"/>
      <c r="AA7" s="99"/>
      <c r="AB7" s="99"/>
      <c r="AC7" s="99"/>
      <c r="AD7" s="99"/>
      <c r="AE7" s="99"/>
      <c r="AF7" s="99"/>
      <c r="AG7" s="99"/>
    </row>
    <row r="8" spans="2:33" ht="15">
      <c r="B8" s="341" t="s">
        <v>74</v>
      </c>
      <c r="C8" s="341"/>
      <c r="D8" s="341"/>
      <c r="E8" s="448"/>
      <c r="F8" s="342"/>
      <c r="G8" s="13"/>
      <c r="H8" s="13"/>
      <c r="I8" s="13"/>
      <c r="J8" s="13"/>
      <c r="K8" s="13"/>
      <c r="M8" s="13"/>
      <c r="W8" s="99"/>
      <c r="X8" s="99"/>
      <c r="Y8" s="99"/>
      <c r="Z8" s="99"/>
      <c r="AA8" s="99"/>
      <c r="AB8" s="99"/>
      <c r="AC8" s="99"/>
      <c r="AD8" s="99"/>
      <c r="AE8" s="99"/>
      <c r="AF8" s="99"/>
      <c r="AG8" s="99"/>
    </row>
    <row r="9" spans="2:33" ht="18">
      <c r="B9" s="343"/>
      <c r="C9" s="344"/>
      <c r="D9" s="344"/>
      <c r="E9" s="344"/>
      <c r="F9" s="344"/>
      <c r="G9" s="344"/>
      <c r="H9" s="344"/>
      <c r="I9" s="344"/>
      <c r="J9" s="344"/>
      <c r="K9" s="344"/>
      <c r="L9" s="17"/>
      <c r="M9" s="26"/>
      <c r="W9" s="99"/>
      <c r="X9" s="99"/>
      <c r="Y9" s="99"/>
      <c r="Z9" s="99"/>
      <c r="AA9" s="99"/>
      <c r="AB9" s="99"/>
      <c r="AC9" s="99"/>
      <c r="AD9" s="99"/>
      <c r="AE9" s="99"/>
      <c r="AF9" s="99"/>
      <c r="AG9" s="99"/>
    </row>
    <row r="10" spans="2:33" ht="15">
      <c r="B10" s="345" t="s">
        <v>75</v>
      </c>
      <c r="C10" s="345"/>
      <c r="D10" s="345"/>
      <c r="E10" s="345"/>
      <c r="F10" s="345"/>
      <c r="G10" s="345"/>
      <c r="H10" s="345"/>
      <c r="I10" s="345"/>
      <c r="J10" s="345"/>
      <c r="K10" s="345"/>
      <c r="L10" s="345"/>
      <c r="M10" s="345"/>
      <c r="W10" s="99"/>
      <c r="X10" s="99"/>
      <c r="Y10" s="99"/>
      <c r="Z10" s="99"/>
      <c r="AA10" s="99"/>
      <c r="AB10" s="99"/>
      <c r="AC10" s="99"/>
      <c r="AD10" s="99"/>
      <c r="AE10" s="99"/>
      <c r="AF10" s="99"/>
      <c r="AG10" s="99"/>
    </row>
    <row r="11" spans="2:33" ht="15">
      <c r="B11" s="166"/>
      <c r="C11" s="166"/>
      <c r="D11" s="166"/>
      <c r="E11" s="166"/>
      <c r="F11" s="166"/>
      <c r="G11" s="166"/>
      <c r="H11" s="166"/>
      <c r="I11" s="166"/>
      <c r="J11" s="166"/>
      <c r="K11" s="166"/>
      <c r="L11" s="166"/>
      <c r="M11" s="166"/>
      <c r="W11" s="99"/>
      <c r="X11" s="99"/>
      <c r="Y11" s="99"/>
      <c r="Z11" s="99"/>
      <c r="AA11" s="99"/>
      <c r="AB11" s="99"/>
      <c r="AC11" s="99"/>
      <c r="AD11" s="99"/>
      <c r="AE11" s="99"/>
      <c r="AF11" s="99"/>
      <c r="AG11" s="99"/>
    </row>
    <row r="12" spans="2:33" ht="20.100000000000001" customHeight="1">
      <c r="B12" s="103" t="s">
        <v>76</v>
      </c>
      <c r="C12" s="166"/>
      <c r="D12" s="166"/>
      <c r="E12" s="166"/>
      <c r="F12" s="166"/>
      <c r="G12" s="166"/>
      <c r="H12" s="166"/>
      <c r="I12" s="166"/>
      <c r="J12" s="346" t="s">
        <v>78</v>
      </c>
      <c r="K12" s="347"/>
      <c r="L12" s="347"/>
      <c r="M12" s="348"/>
      <c r="W12" s="99"/>
      <c r="X12" s="99"/>
      <c r="Y12" s="99"/>
      <c r="Z12" s="99"/>
      <c r="AA12" s="99"/>
      <c r="AB12" s="99"/>
      <c r="AC12" s="99"/>
      <c r="AD12" s="99"/>
      <c r="AE12" s="99"/>
      <c r="AF12" s="99"/>
      <c r="AG12" s="99"/>
    </row>
    <row r="13" spans="2:33" ht="12.2" customHeight="1">
      <c r="B13" s="309" t="s">
        <v>77</v>
      </c>
      <c r="C13" s="310"/>
      <c r="D13" s="310"/>
      <c r="E13" s="310"/>
      <c r="F13" s="310"/>
      <c r="G13" s="310"/>
      <c r="H13" s="310"/>
      <c r="I13" s="310"/>
      <c r="J13" s="311"/>
      <c r="K13" s="309" t="s">
        <v>79</v>
      </c>
      <c r="L13" s="310"/>
      <c r="M13" s="311"/>
      <c r="W13" s="99"/>
      <c r="X13" s="99"/>
      <c r="Y13" s="99"/>
      <c r="Z13" s="99"/>
      <c r="AA13" s="99"/>
      <c r="AB13" s="99"/>
      <c r="AC13" s="99"/>
      <c r="AD13" s="99"/>
      <c r="AE13" s="99"/>
      <c r="AF13" s="99"/>
      <c r="AG13" s="99"/>
    </row>
    <row r="14" spans="2:33" ht="20.100000000000001" customHeight="1">
      <c r="B14" s="447"/>
      <c r="C14" s="313"/>
      <c r="D14" s="313"/>
      <c r="E14" s="313"/>
      <c r="F14" s="313"/>
      <c r="G14" s="313"/>
      <c r="H14" s="313"/>
      <c r="I14" s="313"/>
      <c r="J14" s="314"/>
      <c r="K14" s="312"/>
      <c r="L14" s="313"/>
      <c r="M14" s="314"/>
      <c r="W14" s="99"/>
      <c r="X14" s="99"/>
      <c r="Y14" s="99"/>
      <c r="Z14" s="99"/>
      <c r="AA14" s="99"/>
      <c r="AB14" s="99"/>
      <c r="AC14" s="99"/>
      <c r="AD14" s="99"/>
      <c r="AE14" s="99"/>
      <c r="AF14" s="99"/>
      <c r="AG14" s="99"/>
    </row>
    <row r="15" spans="2:33" ht="12.2" customHeight="1">
      <c r="B15" s="309" t="s">
        <v>80</v>
      </c>
      <c r="C15" s="310"/>
      <c r="D15" s="310"/>
      <c r="E15" s="310"/>
      <c r="F15" s="310"/>
      <c r="G15" s="311"/>
      <c r="H15" s="309" t="s">
        <v>81</v>
      </c>
      <c r="I15" s="310"/>
      <c r="J15" s="311"/>
      <c r="K15" s="309" t="s">
        <v>82</v>
      </c>
      <c r="L15" s="310"/>
      <c r="M15" s="311"/>
      <c r="W15" s="99"/>
      <c r="X15" s="99"/>
      <c r="Y15" s="99"/>
      <c r="Z15" s="99"/>
      <c r="AA15" s="99"/>
      <c r="AB15" s="99"/>
      <c r="AC15" s="99"/>
      <c r="AD15" s="99"/>
      <c r="AE15" s="99"/>
      <c r="AF15" s="99"/>
      <c r="AG15" s="99"/>
    </row>
    <row r="16" spans="2:33" ht="20.100000000000001" customHeight="1">
      <c r="B16" s="312"/>
      <c r="C16" s="313"/>
      <c r="D16" s="313"/>
      <c r="E16" s="313"/>
      <c r="F16" s="313"/>
      <c r="G16" s="314"/>
      <c r="H16" s="447"/>
      <c r="I16" s="313"/>
      <c r="J16" s="314"/>
      <c r="K16" s="312"/>
      <c r="L16" s="313"/>
      <c r="M16" s="314"/>
      <c r="W16" s="99"/>
      <c r="X16" s="99"/>
      <c r="Y16" s="99"/>
      <c r="Z16" s="99"/>
      <c r="AA16" s="99"/>
      <c r="AB16" s="99"/>
      <c r="AC16" s="99"/>
      <c r="AD16" s="99"/>
      <c r="AE16" s="99"/>
      <c r="AF16" s="99"/>
      <c r="AG16" s="99"/>
    </row>
    <row r="17" spans="2:33" ht="12.2" customHeight="1">
      <c r="B17" s="309" t="s">
        <v>309</v>
      </c>
      <c r="C17" s="310"/>
      <c r="D17" s="310"/>
      <c r="E17" s="310"/>
      <c r="F17" s="310"/>
      <c r="G17" s="311"/>
      <c r="H17" s="309" t="s">
        <v>83</v>
      </c>
      <c r="I17" s="310"/>
      <c r="J17" s="310"/>
      <c r="K17" s="310"/>
      <c r="L17" s="310"/>
      <c r="M17" s="311"/>
      <c r="W17" s="99"/>
      <c r="X17" s="99"/>
      <c r="Y17" s="99"/>
      <c r="Z17" s="99"/>
      <c r="AA17" s="99"/>
      <c r="AB17" s="99"/>
      <c r="AC17" s="99"/>
      <c r="AD17" s="99"/>
      <c r="AE17" s="99"/>
      <c r="AF17" s="99"/>
      <c r="AG17" s="99"/>
    </row>
    <row r="18" spans="2:33" ht="20.100000000000001" customHeight="1">
      <c r="B18" s="334"/>
      <c r="C18" s="335"/>
      <c r="D18" s="335"/>
      <c r="E18" s="335"/>
      <c r="F18" s="335"/>
      <c r="G18" s="336"/>
      <c r="H18" s="337"/>
      <c r="I18" s="337"/>
      <c r="J18" s="337"/>
      <c r="K18" s="337"/>
      <c r="L18" s="337"/>
      <c r="M18" s="338"/>
      <c r="W18" s="99"/>
      <c r="X18" s="99"/>
      <c r="Y18" s="99"/>
      <c r="Z18" s="99"/>
      <c r="AA18" s="99"/>
      <c r="AB18" s="99"/>
      <c r="AC18" s="99"/>
      <c r="AD18" s="99"/>
      <c r="AE18" s="99"/>
      <c r="AF18" s="99"/>
      <c r="AG18" s="99"/>
    </row>
    <row r="19" spans="2:33">
      <c r="B19" s="24"/>
      <c r="C19" s="24"/>
      <c r="D19" s="24"/>
      <c r="E19" s="24"/>
      <c r="F19" s="24"/>
      <c r="G19" s="24"/>
      <c r="H19" s="24"/>
      <c r="I19" s="24"/>
      <c r="J19" s="24"/>
      <c r="K19" s="24"/>
      <c r="L19" s="24"/>
      <c r="M19" s="24"/>
      <c r="W19" s="99"/>
      <c r="X19" s="99"/>
      <c r="Y19" s="99"/>
      <c r="Z19" s="99"/>
      <c r="AA19" s="99"/>
      <c r="AB19" s="99"/>
      <c r="AC19" s="99"/>
      <c r="AD19" s="99"/>
      <c r="AE19" s="99"/>
      <c r="AF19" s="99"/>
      <c r="AG19" s="99"/>
    </row>
    <row r="20" spans="2:33">
      <c r="B20" s="103" t="s">
        <v>84</v>
      </c>
      <c r="C20" s="102"/>
      <c r="D20" s="102"/>
      <c r="E20" s="102"/>
      <c r="F20" s="102"/>
      <c r="G20" s="102"/>
      <c r="H20" s="102"/>
      <c r="I20" s="102"/>
      <c r="J20" s="102"/>
      <c r="K20" s="102"/>
      <c r="L20" s="102"/>
      <c r="M20" s="102"/>
      <c r="W20" s="99"/>
      <c r="X20" s="99"/>
      <c r="Y20" s="99"/>
      <c r="Z20" s="99"/>
      <c r="AA20" s="99"/>
      <c r="AB20" s="99"/>
      <c r="AC20" s="99"/>
      <c r="AD20" s="99"/>
      <c r="AE20" s="99"/>
      <c r="AF20" s="99"/>
      <c r="AG20" s="99"/>
    </row>
    <row r="21" spans="2:33" ht="12.2" customHeight="1">
      <c r="B21" s="326" t="s">
        <v>85</v>
      </c>
      <c r="C21" s="326"/>
      <c r="D21" s="326"/>
      <c r="E21" s="326"/>
      <c r="F21" s="326" t="s">
        <v>86</v>
      </c>
      <c r="G21" s="326"/>
      <c r="H21" s="326"/>
      <c r="I21" s="326"/>
      <c r="J21" s="326" t="s">
        <v>87</v>
      </c>
      <c r="K21" s="326"/>
      <c r="L21" s="326"/>
      <c r="M21" s="326"/>
    </row>
    <row r="22" spans="2:33" ht="20.100000000000001" customHeight="1">
      <c r="B22" s="333"/>
      <c r="C22" s="333"/>
      <c r="D22" s="333"/>
      <c r="E22" s="333"/>
      <c r="F22" s="333"/>
      <c r="G22" s="333"/>
      <c r="H22" s="333"/>
      <c r="I22" s="333"/>
      <c r="J22" s="333"/>
      <c r="K22" s="333"/>
      <c r="L22" s="333"/>
      <c r="M22" s="333"/>
    </row>
    <row r="23" spans="2:33" ht="20.100000000000001" customHeight="1">
      <c r="B23" s="159" t="s">
        <v>88</v>
      </c>
      <c r="C23" s="155"/>
      <c r="D23" s="149"/>
      <c r="E23" s="162"/>
      <c r="F23" s="162"/>
      <c r="G23" s="162"/>
      <c r="H23" s="162"/>
      <c r="I23" s="162"/>
      <c r="J23" s="162"/>
      <c r="K23" s="162"/>
      <c r="L23" s="163"/>
      <c r="M23" s="179"/>
    </row>
    <row r="24" spans="2:33">
      <c r="B24" s="167"/>
      <c r="C24" s="122"/>
      <c r="D24" s="122"/>
      <c r="E24" s="102"/>
      <c r="F24" s="102"/>
      <c r="G24" s="102"/>
      <c r="H24" s="102"/>
      <c r="I24" s="102"/>
      <c r="J24" s="102"/>
      <c r="K24" s="102"/>
      <c r="L24" s="102"/>
      <c r="M24" s="102"/>
    </row>
    <row r="25" spans="2:33">
      <c r="B25" s="122"/>
      <c r="C25" s="122"/>
      <c r="D25" s="122"/>
      <c r="E25" s="122"/>
      <c r="F25" s="122"/>
      <c r="G25" s="122"/>
      <c r="H25" s="122"/>
      <c r="I25" s="122"/>
      <c r="J25" s="122"/>
      <c r="K25" s="122"/>
      <c r="L25" s="122"/>
      <c r="M25" s="122"/>
    </row>
    <row r="26" spans="2:33" ht="18.75" customHeight="1">
      <c r="B26" s="103" t="s">
        <v>37</v>
      </c>
      <c r="C26" s="102"/>
      <c r="D26" s="102"/>
      <c r="E26" s="339"/>
      <c r="F26" s="339"/>
      <c r="G26" s="339"/>
      <c r="H26" s="340"/>
      <c r="I26" s="324" t="s">
        <v>90</v>
      </c>
      <c r="J26" s="325"/>
      <c r="K26" s="325"/>
      <c r="L26" s="325"/>
      <c r="M26" s="190" t="s">
        <v>52</v>
      </c>
    </row>
    <row r="27" spans="2:33" ht="12.2" customHeight="1">
      <c r="B27" s="309" t="s">
        <v>89</v>
      </c>
      <c r="C27" s="310"/>
      <c r="D27" s="310"/>
      <c r="E27" s="310"/>
      <c r="F27" s="310"/>
      <c r="G27" s="310"/>
      <c r="H27" s="310"/>
      <c r="I27" s="310"/>
      <c r="J27" s="311"/>
      <c r="K27" s="309" t="s">
        <v>310</v>
      </c>
      <c r="L27" s="310"/>
      <c r="M27" s="311"/>
    </row>
    <row r="28" spans="2:33" ht="20.100000000000001" customHeight="1">
      <c r="B28" s="312"/>
      <c r="C28" s="313"/>
      <c r="D28" s="313"/>
      <c r="E28" s="313"/>
      <c r="F28" s="313"/>
      <c r="G28" s="313"/>
      <c r="H28" s="313"/>
      <c r="I28" s="313"/>
      <c r="J28" s="314"/>
      <c r="K28" s="315"/>
      <c r="L28" s="316"/>
      <c r="M28" s="317"/>
    </row>
    <row r="29" spans="2:33" ht="12.2" customHeight="1">
      <c r="B29" s="309" t="s">
        <v>91</v>
      </c>
      <c r="C29" s="310"/>
      <c r="D29" s="310"/>
      <c r="E29" s="310"/>
      <c r="F29" s="310"/>
      <c r="G29" s="310"/>
      <c r="H29" s="310"/>
      <c r="I29" s="310"/>
      <c r="J29" s="311"/>
      <c r="K29" s="309" t="s">
        <v>25</v>
      </c>
      <c r="L29" s="311"/>
      <c r="M29" s="160" t="s">
        <v>48</v>
      </c>
    </row>
    <row r="30" spans="2:33" ht="20.100000000000001" customHeight="1">
      <c r="B30" s="312"/>
      <c r="C30" s="313"/>
      <c r="D30" s="313"/>
      <c r="E30" s="313"/>
      <c r="F30" s="313"/>
      <c r="G30" s="313"/>
      <c r="H30" s="313"/>
      <c r="I30" s="313"/>
      <c r="J30" s="314"/>
      <c r="K30" s="315"/>
      <c r="L30" s="317"/>
      <c r="M30" s="198"/>
    </row>
    <row r="31" spans="2:33" ht="12.2" customHeight="1">
      <c r="B31" s="309" t="s">
        <v>92</v>
      </c>
      <c r="C31" s="310"/>
      <c r="D31" s="310"/>
      <c r="E31" s="310"/>
      <c r="F31" s="310"/>
      <c r="G31" s="310"/>
      <c r="H31" s="310"/>
      <c r="I31" s="311"/>
      <c r="J31" s="161" t="s">
        <v>93</v>
      </c>
      <c r="K31" s="309" t="s">
        <v>94</v>
      </c>
      <c r="L31" s="310"/>
      <c r="M31" s="311"/>
    </row>
    <row r="32" spans="2:33" ht="20.100000000000001" customHeight="1">
      <c r="B32" s="447"/>
      <c r="C32" s="313"/>
      <c r="D32" s="313"/>
      <c r="E32" s="313"/>
      <c r="F32" s="313"/>
      <c r="G32" s="313"/>
      <c r="H32" s="313"/>
      <c r="I32" s="314"/>
      <c r="J32" s="178"/>
      <c r="K32" s="312"/>
      <c r="L32" s="313"/>
      <c r="M32" s="314"/>
    </row>
    <row r="33" spans="2:13" ht="12.2" customHeight="1">
      <c r="B33" s="309" t="s">
        <v>95</v>
      </c>
      <c r="C33" s="310"/>
      <c r="D33" s="310"/>
      <c r="E33" s="310"/>
      <c r="F33" s="310"/>
      <c r="G33" s="311"/>
      <c r="H33" s="309" t="s">
        <v>26</v>
      </c>
      <c r="I33" s="310"/>
      <c r="J33" s="311"/>
      <c r="K33" s="309" t="s">
        <v>96</v>
      </c>
      <c r="L33" s="310"/>
      <c r="M33" s="311"/>
    </row>
    <row r="34" spans="2:13" ht="20.100000000000001" customHeight="1">
      <c r="B34" s="312"/>
      <c r="C34" s="313"/>
      <c r="D34" s="313"/>
      <c r="E34" s="313"/>
      <c r="F34" s="313"/>
      <c r="G34" s="314"/>
      <c r="H34" s="312"/>
      <c r="I34" s="313"/>
      <c r="J34" s="314"/>
      <c r="K34" s="318"/>
      <c r="L34" s="319"/>
      <c r="M34" s="320"/>
    </row>
    <row r="35" spans="2:13" ht="20.100000000000001" customHeight="1">
      <c r="B35" s="210"/>
      <c r="C35" s="210"/>
      <c r="D35" s="210"/>
      <c r="E35" s="210"/>
      <c r="F35" s="210"/>
      <c r="G35" s="210"/>
      <c r="H35" s="210"/>
      <c r="I35" s="210"/>
      <c r="J35" s="210"/>
      <c r="K35" s="211"/>
      <c r="L35" s="211"/>
      <c r="M35" s="211"/>
    </row>
    <row r="36" spans="2:13">
      <c r="B36" s="103" t="s">
        <v>97</v>
      </c>
      <c r="C36" s="5"/>
      <c r="D36" s="5"/>
      <c r="E36" s="5"/>
      <c r="F36" s="5"/>
      <c r="G36" s="5"/>
      <c r="H36" s="5"/>
      <c r="I36" s="5"/>
      <c r="J36" s="5"/>
      <c r="K36" s="5"/>
      <c r="L36" s="5"/>
      <c r="M36" s="5"/>
    </row>
    <row r="37" spans="2:13">
      <c r="B37" s="326" t="s">
        <v>98</v>
      </c>
      <c r="C37" s="326"/>
      <c r="D37" s="326"/>
      <c r="E37" s="326"/>
      <c r="F37" s="326"/>
      <c r="G37" s="326"/>
      <c r="H37" s="326"/>
      <c r="I37" s="326"/>
      <c r="J37" s="326"/>
      <c r="K37" s="326"/>
      <c r="L37" s="326"/>
      <c r="M37" s="326"/>
    </row>
    <row r="38" spans="2:13" ht="12.2" customHeight="1">
      <c r="B38" s="326" t="s">
        <v>99</v>
      </c>
      <c r="C38" s="326"/>
      <c r="D38" s="326"/>
      <c r="E38" s="326"/>
      <c r="F38" s="326" t="s">
        <v>100</v>
      </c>
      <c r="G38" s="326"/>
      <c r="H38" s="326" t="s">
        <v>0</v>
      </c>
      <c r="I38" s="326"/>
      <c r="J38" s="326" t="s">
        <v>58</v>
      </c>
      <c r="K38" s="326"/>
      <c r="L38" s="326"/>
      <c r="M38" s="326"/>
    </row>
    <row r="39" spans="2:13" ht="20.100000000000001" customHeight="1">
      <c r="B39" s="327"/>
      <c r="C39" s="327"/>
      <c r="D39" s="327"/>
      <c r="E39" s="327"/>
      <c r="F39" s="328"/>
      <c r="G39" s="328"/>
      <c r="H39" s="328"/>
      <c r="I39" s="328"/>
      <c r="J39" s="329"/>
      <c r="K39" s="327"/>
      <c r="L39" s="327"/>
      <c r="M39" s="327"/>
    </row>
    <row r="40" spans="2:13">
      <c r="B40" s="326" t="s">
        <v>101</v>
      </c>
      <c r="C40" s="326"/>
      <c r="D40" s="326"/>
      <c r="E40" s="326"/>
      <c r="F40" s="326"/>
      <c r="G40" s="326"/>
      <c r="H40" s="326"/>
      <c r="I40" s="326"/>
      <c r="J40" s="326"/>
      <c r="K40" s="326"/>
      <c r="L40" s="326"/>
      <c r="M40" s="326"/>
    </row>
    <row r="41" spans="2:13" ht="12.2" customHeight="1">
      <c r="B41" s="326" t="s">
        <v>99</v>
      </c>
      <c r="C41" s="326"/>
      <c r="D41" s="326"/>
      <c r="E41" s="326"/>
      <c r="F41" s="326" t="s">
        <v>100</v>
      </c>
      <c r="G41" s="326"/>
      <c r="H41" s="326" t="s">
        <v>0</v>
      </c>
      <c r="I41" s="326"/>
      <c r="J41" s="326" t="s">
        <v>58</v>
      </c>
      <c r="K41" s="326"/>
      <c r="L41" s="326"/>
      <c r="M41" s="326"/>
    </row>
    <row r="42" spans="2:13" ht="20.100000000000001" customHeight="1">
      <c r="B42" s="327"/>
      <c r="C42" s="327"/>
      <c r="D42" s="327"/>
      <c r="E42" s="327"/>
      <c r="F42" s="328"/>
      <c r="G42" s="328"/>
      <c r="H42" s="328"/>
      <c r="I42" s="328"/>
      <c r="J42" s="329"/>
      <c r="K42" s="327"/>
      <c r="L42" s="327"/>
      <c r="M42" s="327"/>
    </row>
    <row r="43" spans="2:13">
      <c r="B43" s="330" t="s">
        <v>102</v>
      </c>
      <c r="C43" s="331"/>
      <c r="D43" s="331"/>
      <c r="E43" s="331"/>
      <c r="F43" s="331"/>
      <c r="G43" s="331"/>
      <c r="H43" s="331"/>
      <c r="I43" s="331"/>
      <c r="J43" s="331"/>
      <c r="K43" s="331"/>
      <c r="L43" s="331"/>
      <c r="M43" s="332"/>
    </row>
    <row r="44" spans="2:13" ht="12.2" customHeight="1">
      <c r="B44" s="326" t="s">
        <v>99</v>
      </c>
      <c r="C44" s="326"/>
      <c r="D44" s="326"/>
      <c r="E44" s="326"/>
      <c r="F44" s="326" t="s">
        <v>100</v>
      </c>
      <c r="G44" s="326"/>
      <c r="H44" s="326" t="s">
        <v>0</v>
      </c>
      <c r="I44" s="326"/>
      <c r="J44" s="326" t="s">
        <v>58</v>
      </c>
      <c r="K44" s="326"/>
      <c r="L44" s="326"/>
      <c r="M44" s="326"/>
    </row>
    <row r="45" spans="2:13" ht="20.100000000000001" customHeight="1">
      <c r="B45" s="327"/>
      <c r="C45" s="327"/>
      <c r="D45" s="327"/>
      <c r="E45" s="327"/>
      <c r="F45" s="328"/>
      <c r="G45" s="328"/>
      <c r="H45" s="318"/>
      <c r="I45" s="320"/>
      <c r="J45" s="349"/>
      <c r="K45" s="350"/>
      <c r="L45" s="350"/>
      <c r="M45" s="351"/>
    </row>
    <row r="46" spans="2:13">
      <c r="B46" s="326" t="s">
        <v>103</v>
      </c>
      <c r="C46" s="326"/>
      <c r="D46" s="326"/>
      <c r="E46" s="326"/>
      <c r="F46" s="326"/>
      <c r="G46" s="326"/>
      <c r="H46" s="326"/>
      <c r="I46" s="326"/>
      <c r="J46" s="326"/>
      <c r="K46" s="326"/>
      <c r="L46" s="326"/>
      <c r="M46" s="326"/>
    </row>
    <row r="47" spans="2:13" ht="12.2" customHeight="1">
      <c r="B47" s="326" t="s">
        <v>99</v>
      </c>
      <c r="C47" s="326"/>
      <c r="D47" s="326"/>
      <c r="E47" s="326"/>
      <c r="F47" s="326" t="s">
        <v>100</v>
      </c>
      <c r="G47" s="326"/>
      <c r="H47" s="326" t="s">
        <v>0</v>
      </c>
      <c r="I47" s="326"/>
      <c r="J47" s="326" t="s">
        <v>58</v>
      </c>
      <c r="K47" s="326"/>
      <c r="L47" s="326"/>
      <c r="M47" s="326"/>
    </row>
    <row r="48" spans="2:13" ht="20.100000000000001" customHeight="1">
      <c r="B48" s="327"/>
      <c r="C48" s="327"/>
      <c r="D48" s="327"/>
      <c r="E48" s="327"/>
      <c r="F48" s="328"/>
      <c r="G48" s="328"/>
      <c r="H48" s="328"/>
      <c r="I48" s="328"/>
      <c r="J48" s="329"/>
      <c r="K48" s="327"/>
      <c r="L48" s="327"/>
      <c r="M48" s="327"/>
    </row>
    <row r="49" spans="2:13">
      <c r="B49" s="352" t="s">
        <v>104</v>
      </c>
      <c r="C49" s="353"/>
      <c r="D49" s="353"/>
      <c r="E49" s="353"/>
      <c r="F49" s="353"/>
      <c r="G49" s="353"/>
      <c r="H49" s="353"/>
      <c r="I49" s="353"/>
      <c r="J49" s="353"/>
      <c r="K49" s="353"/>
      <c r="L49" s="353"/>
      <c r="M49" s="354"/>
    </row>
    <row r="50" spans="2:13" ht="12.2" customHeight="1">
      <c r="B50" s="326" t="s">
        <v>99</v>
      </c>
      <c r="C50" s="326"/>
      <c r="D50" s="326"/>
      <c r="E50" s="326"/>
      <c r="F50" s="326" t="s">
        <v>100</v>
      </c>
      <c r="G50" s="326"/>
      <c r="H50" s="326" t="s">
        <v>0</v>
      </c>
      <c r="I50" s="326"/>
      <c r="J50" s="326" t="s">
        <v>58</v>
      </c>
      <c r="K50" s="326"/>
      <c r="L50" s="326"/>
      <c r="M50" s="326"/>
    </row>
    <row r="51" spans="2:13" ht="20.100000000000001" customHeight="1">
      <c r="B51" s="327"/>
      <c r="C51" s="327"/>
      <c r="D51" s="327"/>
      <c r="E51" s="327"/>
      <c r="F51" s="328"/>
      <c r="G51" s="328"/>
      <c r="H51" s="328"/>
      <c r="I51" s="328"/>
      <c r="J51" s="329"/>
      <c r="K51" s="327"/>
      <c r="L51" s="327"/>
      <c r="M51" s="327"/>
    </row>
    <row r="52" spans="2:13">
      <c r="B52" s="330" t="s">
        <v>105</v>
      </c>
      <c r="C52" s="331"/>
      <c r="D52" s="331"/>
      <c r="E52" s="331"/>
      <c r="F52" s="331"/>
      <c r="G52" s="331"/>
      <c r="H52" s="331"/>
      <c r="I52" s="331"/>
      <c r="J52" s="331"/>
      <c r="K52" s="331"/>
      <c r="L52" s="331"/>
      <c r="M52" s="332"/>
    </row>
    <row r="53" spans="2:13" ht="12.2" customHeight="1">
      <c r="B53" s="326" t="s">
        <v>99</v>
      </c>
      <c r="C53" s="326"/>
      <c r="D53" s="326"/>
      <c r="E53" s="326"/>
      <c r="F53" s="326" t="s">
        <v>100</v>
      </c>
      <c r="G53" s="326"/>
      <c r="H53" s="326" t="s">
        <v>0</v>
      </c>
      <c r="I53" s="326"/>
      <c r="J53" s="326" t="s">
        <v>58</v>
      </c>
      <c r="K53" s="326"/>
      <c r="L53" s="326"/>
      <c r="M53" s="326"/>
    </row>
    <row r="54" spans="2:13" ht="20.100000000000001" customHeight="1">
      <c r="B54" s="327"/>
      <c r="C54" s="327"/>
      <c r="D54" s="327"/>
      <c r="E54" s="327"/>
      <c r="F54" s="328"/>
      <c r="G54" s="328"/>
      <c r="H54" s="328"/>
      <c r="I54" s="328"/>
      <c r="J54" s="329"/>
      <c r="K54" s="327"/>
      <c r="L54" s="327"/>
      <c r="M54" s="327"/>
    </row>
    <row r="55" spans="2:13">
      <c r="B55" s="330" t="s">
        <v>106</v>
      </c>
      <c r="C55" s="331"/>
      <c r="D55" s="331"/>
      <c r="E55" s="331"/>
      <c r="F55" s="331"/>
      <c r="G55" s="331"/>
      <c r="H55" s="331"/>
      <c r="I55" s="331"/>
      <c r="J55" s="331"/>
      <c r="K55" s="331"/>
      <c r="L55" s="331"/>
      <c r="M55" s="332"/>
    </row>
    <row r="56" spans="2:13" ht="12.2" customHeight="1">
      <c r="B56" s="326" t="s">
        <v>99</v>
      </c>
      <c r="C56" s="326"/>
      <c r="D56" s="326"/>
      <c r="E56" s="326"/>
      <c r="F56" s="326" t="s">
        <v>100</v>
      </c>
      <c r="G56" s="326"/>
      <c r="H56" s="326" t="s">
        <v>0</v>
      </c>
      <c r="I56" s="326"/>
      <c r="J56" s="326" t="s">
        <v>58</v>
      </c>
      <c r="K56" s="326"/>
      <c r="L56" s="326"/>
      <c r="M56" s="326"/>
    </row>
    <row r="57" spans="2:13" ht="20.100000000000001" customHeight="1">
      <c r="B57" s="327"/>
      <c r="C57" s="327"/>
      <c r="D57" s="327"/>
      <c r="E57" s="327"/>
      <c r="F57" s="328"/>
      <c r="G57" s="328"/>
      <c r="H57" s="328"/>
      <c r="I57" s="328"/>
      <c r="J57" s="329"/>
      <c r="K57" s="327"/>
      <c r="L57" s="327"/>
      <c r="M57" s="327"/>
    </row>
    <row r="58" spans="2:13" ht="20.100000000000001" customHeight="1">
      <c r="B58" s="210"/>
      <c r="C58" s="210"/>
      <c r="D58" s="210"/>
      <c r="E58" s="210"/>
      <c r="F58" s="211"/>
      <c r="G58" s="211"/>
      <c r="H58" s="211"/>
      <c r="I58" s="211"/>
      <c r="J58" s="210"/>
      <c r="K58" s="210"/>
      <c r="L58" s="210"/>
      <c r="M58" s="210"/>
    </row>
    <row r="59" spans="2:13" ht="20.100000000000001" customHeight="1">
      <c r="B59" s="209" t="s">
        <v>107</v>
      </c>
      <c r="C59" s="122"/>
      <c r="D59" s="122"/>
      <c r="E59" s="122"/>
      <c r="F59" s="122"/>
      <c r="G59" s="122"/>
      <c r="H59" s="122"/>
      <c r="I59" s="122"/>
      <c r="J59" s="122"/>
      <c r="K59" s="122"/>
      <c r="L59" s="122"/>
      <c r="M59" s="122"/>
    </row>
    <row r="60" spans="2:13" ht="10.5" customHeight="1">
      <c r="B60" s="102"/>
      <c r="C60" s="102"/>
      <c r="D60" s="102"/>
      <c r="E60" s="102"/>
      <c r="F60" s="102"/>
      <c r="G60" s="102"/>
      <c r="H60" s="102"/>
      <c r="I60" s="102"/>
      <c r="J60" s="102"/>
      <c r="K60" s="102"/>
      <c r="L60" s="102"/>
      <c r="M60" s="102"/>
    </row>
    <row r="61" spans="2:13" ht="18.75" customHeight="1">
      <c r="B61" s="103" t="s">
        <v>38</v>
      </c>
      <c r="C61" s="102"/>
      <c r="D61" s="102"/>
      <c r="E61" s="324" t="s">
        <v>108</v>
      </c>
      <c r="F61" s="325"/>
      <c r="G61" s="325"/>
      <c r="H61" s="190"/>
      <c r="I61" s="324" t="s">
        <v>90</v>
      </c>
      <c r="J61" s="325"/>
      <c r="K61" s="325"/>
      <c r="L61" s="325"/>
      <c r="M61" s="190" t="s">
        <v>46</v>
      </c>
    </row>
    <row r="62" spans="2:13" ht="12.2" customHeight="1">
      <c r="B62" s="309" t="s">
        <v>89</v>
      </c>
      <c r="C62" s="310"/>
      <c r="D62" s="310"/>
      <c r="E62" s="321"/>
      <c r="F62" s="321"/>
      <c r="G62" s="321"/>
      <c r="H62" s="321"/>
      <c r="I62" s="321"/>
      <c r="J62" s="322"/>
      <c r="K62" s="323" t="s">
        <v>310</v>
      </c>
      <c r="L62" s="321"/>
      <c r="M62" s="322"/>
    </row>
    <row r="63" spans="2:13" ht="20.100000000000001" customHeight="1">
      <c r="B63" s="312"/>
      <c r="C63" s="313"/>
      <c r="D63" s="313"/>
      <c r="E63" s="313"/>
      <c r="F63" s="313"/>
      <c r="G63" s="313"/>
      <c r="H63" s="313"/>
      <c r="I63" s="313"/>
      <c r="J63" s="314"/>
      <c r="K63" s="315"/>
      <c r="L63" s="316"/>
      <c r="M63" s="317"/>
    </row>
    <row r="64" spans="2:13" ht="12.2" customHeight="1">
      <c r="B64" s="309" t="s">
        <v>91</v>
      </c>
      <c r="C64" s="310"/>
      <c r="D64" s="310"/>
      <c r="E64" s="310"/>
      <c r="F64" s="310"/>
      <c r="G64" s="310"/>
      <c r="H64" s="310"/>
      <c r="I64" s="310"/>
      <c r="J64" s="311"/>
      <c r="K64" s="309" t="s">
        <v>25</v>
      </c>
      <c r="L64" s="311"/>
      <c r="M64" s="160" t="s">
        <v>48</v>
      </c>
    </row>
    <row r="65" spans="2:13" ht="20.100000000000001" customHeight="1">
      <c r="B65" s="312"/>
      <c r="C65" s="313"/>
      <c r="D65" s="313"/>
      <c r="E65" s="313"/>
      <c r="F65" s="313"/>
      <c r="G65" s="313"/>
      <c r="H65" s="313"/>
      <c r="I65" s="313"/>
      <c r="J65" s="314"/>
      <c r="K65" s="315"/>
      <c r="L65" s="317"/>
      <c r="M65" s="198"/>
    </row>
    <row r="66" spans="2:13" ht="12.2" customHeight="1">
      <c r="B66" s="309" t="s">
        <v>92</v>
      </c>
      <c r="C66" s="310"/>
      <c r="D66" s="310"/>
      <c r="E66" s="310"/>
      <c r="F66" s="310"/>
      <c r="G66" s="310"/>
      <c r="H66" s="310"/>
      <c r="I66" s="311"/>
      <c r="J66" s="161" t="s">
        <v>93</v>
      </c>
      <c r="K66" s="309" t="s">
        <v>94</v>
      </c>
      <c r="L66" s="310"/>
      <c r="M66" s="311"/>
    </row>
    <row r="67" spans="2:13" ht="20.100000000000001" customHeight="1">
      <c r="B67" s="312"/>
      <c r="C67" s="313"/>
      <c r="D67" s="313"/>
      <c r="E67" s="313"/>
      <c r="F67" s="313"/>
      <c r="G67" s="313"/>
      <c r="H67" s="313"/>
      <c r="I67" s="314"/>
      <c r="J67" s="178"/>
      <c r="K67" s="312"/>
      <c r="L67" s="313"/>
      <c r="M67" s="314"/>
    </row>
    <row r="68" spans="2:13" ht="12.2" customHeight="1">
      <c r="B68" s="309" t="s">
        <v>95</v>
      </c>
      <c r="C68" s="310"/>
      <c r="D68" s="310"/>
      <c r="E68" s="310"/>
      <c r="F68" s="310"/>
      <c r="G68" s="311"/>
      <c r="H68" s="309" t="s">
        <v>26</v>
      </c>
      <c r="I68" s="310"/>
      <c r="J68" s="311"/>
      <c r="K68" s="309" t="s">
        <v>96</v>
      </c>
      <c r="L68" s="310"/>
      <c r="M68" s="311"/>
    </row>
    <row r="69" spans="2:13" ht="20.100000000000001" customHeight="1">
      <c r="B69" s="312"/>
      <c r="C69" s="313"/>
      <c r="D69" s="313"/>
      <c r="E69" s="313"/>
      <c r="F69" s="313"/>
      <c r="G69" s="314"/>
      <c r="H69" s="312"/>
      <c r="I69" s="313"/>
      <c r="J69" s="314"/>
      <c r="K69" s="318"/>
      <c r="L69" s="319"/>
      <c r="M69" s="320"/>
    </row>
    <row r="70" spans="2:13" ht="20.100000000000001" customHeight="1">
      <c r="B70" s="122"/>
      <c r="C70" s="122"/>
      <c r="D70" s="122"/>
      <c r="E70" s="122"/>
      <c r="F70" s="122"/>
      <c r="G70" s="122"/>
      <c r="H70" s="122"/>
      <c r="I70" s="122"/>
      <c r="J70" s="122"/>
      <c r="K70" s="122"/>
      <c r="L70" s="122"/>
      <c r="M70" s="122"/>
    </row>
    <row r="71" spans="2:13" ht="20.100000000000001" customHeight="1">
      <c r="B71" s="122"/>
      <c r="C71" s="122"/>
      <c r="D71" s="122"/>
      <c r="E71" s="122"/>
      <c r="F71" s="122"/>
      <c r="G71" s="122"/>
      <c r="H71" s="122"/>
      <c r="I71" s="122"/>
      <c r="J71" s="122"/>
      <c r="K71" s="122"/>
      <c r="L71" s="122"/>
      <c r="M71" s="122"/>
    </row>
    <row r="72" spans="2:13" ht="18.75" customHeight="1">
      <c r="B72" s="103" t="s">
        <v>39</v>
      </c>
      <c r="C72" s="102"/>
      <c r="D72" s="102"/>
      <c r="E72" s="324" t="s">
        <v>108</v>
      </c>
      <c r="F72" s="325"/>
      <c r="G72" s="325"/>
      <c r="H72" s="190"/>
      <c r="I72" s="324" t="s">
        <v>90</v>
      </c>
      <c r="J72" s="325"/>
      <c r="K72" s="325"/>
      <c r="L72" s="325"/>
      <c r="M72" s="190" t="s">
        <v>46</v>
      </c>
    </row>
    <row r="73" spans="2:13" ht="12.2" customHeight="1">
      <c r="B73" s="309" t="s">
        <v>89</v>
      </c>
      <c r="C73" s="310"/>
      <c r="D73" s="310"/>
      <c r="E73" s="321"/>
      <c r="F73" s="321"/>
      <c r="G73" s="321"/>
      <c r="H73" s="321"/>
      <c r="I73" s="321"/>
      <c r="J73" s="322"/>
      <c r="K73" s="323" t="s">
        <v>310</v>
      </c>
      <c r="L73" s="321"/>
      <c r="M73" s="322"/>
    </row>
    <row r="74" spans="2:13" ht="20.100000000000001" customHeight="1">
      <c r="B74" s="312"/>
      <c r="C74" s="313"/>
      <c r="D74" s="313"/>
      <c r="E74" s="313"/>
      <c r="F74" s="313"/>
      <c r="G74" s="313"/>
      <c r="H74" s="313"/>
      <c r="I74" s="313"/>
      <c r="J74" s="314"/>
      <c r="K74" s="315"/>
      <c r="L74" s="316"/>
      <c r="M74" s="317"/>
    </row>
    <row r="75" spans="2:13" ht="12.2" customHeight="1">
      <c r="B75" s="309" t="s">
        <v>91</v>
      </c>
      <c r="C75" s="310"/>
      <c r="D75" s="310"/>
      <c r="E75" s="310"/>
      <c r="F75" s="310"/>
      <c r="G75" s="310"/>
      <c r="H75" s="310"/>
      <c r="I75" s="310"/>
      <c r="J75" s="311"/>
      <c r="K75" s="309" t="s">
        <v>25</v>
      </c>
      <c r="L75" s="311"/>
      <c r="M75" s="160" t="s">
        <v>48</v>
      </c>
    </row>
    <row r="76" spans="2:13" ht="20.100000000000001" customHeight="1">
      <c r="B76" s="312"/>
      <c r="C76" s="313"/>
      <c r="D76" s="313"/>
      <c r="E76" s="313"/>
      <c r="F76" s="313"/>
      <c r="G76" s="313"/>
      <c r="H76" s="313"/>
      <c r="I76" s="313"/>
      <c r="J76" s="314"/>
      <c r="K76" s="315"/>
      <c r="L76" s="317"/>
      <c r="M76" s="198"/>
    </row>
    <row r="77" spans="2:13" ht="12.2" customHeight="1">
      <c r="B77" s="309" t="s">
        <v>92</v>
      </c>
      <c r="C77" s="310"/>
      <c r="D77" s="310"/>
      <c r="E77" s="310"/>
      <c r="F77" s="310"/>
      <c r="G77" s="310"/>
      <c r="H77" s="310"/>
      <c r="I77" s="311"/>
      <c r="J77" s="161" t="s">
        <v>93</v>
      </c>
      <c r="K77" s="309" t="s">
        <v>94</v>
      </c>
      <c r="L77" s="310"/>
      <c r="M77" s="311"/>
    </row>
    <row r="78" spans="2:13" ht="20.100000000000001" customHeight="1">
      <c r="B78" s="312"/>
      <c r="C78" s="313"/>
      <c r="D78" s="313"/>
      <c r="E78" s="313"/>
      <c r="F78" s="313"/>
      <c r="G78" s="313"/>
      <c r="H78" s="313"/>
      <c r="I78" s="314"/>
      <c r="J78" s="178"/>
      <c r="K78" s="312"/>
      <c r="L78" s="313"/>
      <c r="M78" s="314"/>
    </row>
    <row r="79" spans="2:13" ht="12.2" customHeight="1">
      <c r="B79" s="309" t="s">
        <v>95</v>
      </c>
      <c r="C79" s="310"/>
      <c r="D79" s="310"/>
      <c r="E79" s="310"/>
      <c r="F79" s="310"/>
      <c r="G79" s="311"/>
      <c r="H79" s="309" t="s">
        <v>26</v>
      </c>
      <c r="I79" s="310"/>
      <c r="J79" s="311"/>
      <c r="K79" s="309" t="s">
        <v>96</v>
      </c>
      <c r="L79" s="310"/>
      <c r="M79" s="311"/>
    </row>
    <row r="80" spans="2:13" ht="20.100000000000001" customHeight="1">
      <c r="B80" s="312"/>
      <c r="C80" s="313"/>
      <c r="D80" s="313"/>
      <c r="E80" s="313"/>
      <c r="F80" s="313"/>
      <c r="G80" s="314"/>
      <c r="H80" s="312"/>
      <c r="I80" s="313"/>
      <c r="J80" s="314"/>
      <c r="K80" s="318"/>
      <c r="L80" s="319"/>
      <c r="M80" s="320"/>
    </row>
    <row r="81" spans="2:13" ht="20.100000000000001" customHeight="1">
      <c r="B81" s="122"/>
      <c r="C81" s="122"/>
      <c r="D81" s="122"/>
      <c r="E81" s="122"/>
      <c r="F81" s="122"/>
      <c r="G81" s="122"/>
      <c r="H81" s="122"/>
      <c r="I81" s="122"/>
      <c r="J81" s="122"/>
      <c r="K81" s="122"/>
      <c r="L81" s="122"/>
      <c r="M81" s="122"/>
    </row>
    <row r="82" spans="2:13" ht="20.100000000000001" customHeight="1">
      <c r="B82" s="102"/>
      <c r="C82" s="102"/>
      <c r="D82" s="102"/>
      <c r="E82" s="102"/>
      <c r="F82" s="102"/>
      <c r="G82" s="102"/>
      <c r="H82" s="102"/>
      <c r="I82" s="102"/>
      <c r="J82" s="102"/>
      <c r="K82" s="102"/>
      <c r="L82" s="102"/>
      <c r="M82" s="102"/>
    </row>
    <row r="83" spans="2:13" ht="18.75" customHeight="1">
      <c r="B83" s="103" t="s">
        <v>40</v>
      </c>
      <c r="C83" s="102"/>
      <c r="D83" s="102"/>
      <c r="E83" s="324" t="s">
        <v>108</v>
      </c>
      <c r="F83" s="325"/>
      <c r="G83" s="325"/>
      <c r="H83" s="190"/>
      <c r="I83" s="324" t="s">
        <v>90</v>
      </c>
      <c r="J83" s="325"/>
      <c r="K83" s="325"/>
      <c r="L83" s="325"/>
      <c r="M83" s="190" t="s">
        <v>46</v>
      </c>
    </row>
    <row r="84" spans="2:13" ht="12.2" customHeight="1">
      <c r="B84" s="309" t="s">
        <v>89</v>
      </c>
      <c r="C84" s="310"/>
      <c r="D84" s="310"/>
      <c r="E84" s="321"/>
      <c r="F84" s="321"/>
      <c r="G84" s="321"/>
      <c r="H84" s="321"/>
      <c r="I84" s="321"/>
      <c r="J84" s="322"/>
      <c r="K84" s="323" t="s">
        <v>310</v>
      </c>
      <c r="L84" s="321"/>
      <c r="M84" s="322"/>
    </row>
    <row r="85" spans="2:13" ht="20.100000000000001" customHeight="1">
      <c r="B85" s="312"/>
      <c r="C85" s="313"/>
      <c r="D85" s="313"/>
      <c r="E85" s="313"/>
      <c r="F85" s="313"/>
      <c r="G85" s="313"/>
      <c r="H85" s="313"/>
      <c r="I85" s="313"/>
      <c r="J85" s="314"/>
      <c r="K85" s="315"/>
      <c r="L85" s="316"/>
      <c r="M85" s="317"/>
    </row>
    <row r="86" spans="2:13" ht="12.2" customHeight="1">
      <c r="B86" s="309" t="s">
        <v>91</v>
      </c>
      <c r="C86" s="310"/>
      <c r="D86" s="310"/>
      <c r="E86" s="310"/>
      <c r="F86" s="310"/>
      <c r="G86" s="310"/>
      <c r="H86" s="310"/>
      <c r="I86" s="310"/>
      <c r="J86" s="311"/>
      <c r="K86" s="309" t="s">
        <v>25</v>
      </c>
      <c r="L86" s="311"/>
      <c r="M86" s="160" t="s">
        <v>48</v>
      </c>
    </row>
    <row r="87" spans="2:13" ht="20.100000000000001" customHeight="1">
      <c r="B87" s="312"/>
      <c r="C87" s="313"/>
      <c r="D87" s="313"/>
      <c r="E87" s="313"/>
      <c r="F87" s="313"/>
      <c r="G87" s="313"/>
      <c r="H87" s="313"/>
      <c r="I87" s="313"/>
      <c r="J87" s="314"/>
      <c r="K87" s="315"/>
      <c r="L87" s="317"/>
      <c r="M87" s="198"/>
    </row>
    <row r="88" spans="2:13" ht="12.2" customHeight="1">
      <c r="B88" s="309" t="s">
        <v>92</v>
      </c>
      <c r="C88" s="310"/>
      <c r="D88" s="310"/>
      <c r="E88" s="310"/>
      <c r="F88" s="310"/>
      <c r="G88" s="310"/>
      <c r="H88" s="310"/>
      <c r="I88" s="311"/>
      <c r="J88" s="161" t="s">
        <v>93</v>
      </c>
      <c r="K88" s="309" t="s">
        <v>94</v>
      </c>
      <c r="L88" s="310"/>
      <c r="M88" s="311"/>
    </row>
    <row r="89" spans="2:13" ht="20.100000000000001" customHeight="1">
      <c r="B89" s="312"/>
      <c r="C89" s="313"/>
      <c r="D89" s="313"/>
      <c r="E89" s="313"/>
      <c r="F89" s="313"/>
      <c r="G89" s="313"/>
      <c r="H89" s="313"/>
      <c r="I89" s="314"/>
      <c r="J89" s="178"/>
      <c r="K89" s="312"/>
      <c r="L89" s="313"/>
      <c r="M89" s="314"/>
    </row>
    <row r="90" spans="2:13" ht="12.2" customHeight="1">
      <c r="B90" s="309" t="s">
        <v>95</v>
      </c>
      <c r="C90" s="310"/>
      <c r="D90" s="310"/>
      <c r="E90" s="310"/>
      <c r="F90" s="310"/>
      <c r="G90" s="311"/>
      <c r="H90" s="309" t="s">
        <v>26</v>
      </c>
      <c r="I90" s="310"/>
      <c r="J90" s="311"/>
      <c r="K90" s="309" t="s">
        <v>96</v>
      </c>
      <c r="L90" s="310"/>
      <c r="M90" s="311"/>
    </row>
    <row r="91" spans="2:13" ht="20.100000000000001" customHeight="1">
      <c r="B91" s="312"/>
      <c r="C91" s="313"/>
      <c r="D91" s="313"/>
      <c r="E91" s="313"/>
      <c r="F91" s="313"/>
      <c r="G91" s="314"/>
      <c r="H91" s="312"/>
      <c r="I91" s="313"/>
      <c r="J91" s="314"/>
      <c r="K91" s="318"/>
      <c r="L91" s="319"/>
      <c r="M91" s="320"/>
    </row>
    <row r="92" spans="2:13" ht="20.100000000000001" customHeight="1">
      <c r="B92" s="122"/>
      <c r="C92" s="122"/>
      <c r="D92" s="122"/>
      <c r="E92" s="122"/>
      <c r="F92" s="122"/>
      <c r="G92" s="122"/>
      <c r="H92" s="122"/>
      <c r="I92" s="122"/>
      <c r="J92" s="122"/>
      <c r="K92" s="122"/>
      <c r="L92" s="122"/>
      <c r="M92" s="122"/>
    </row>
    <row r="93" spans="2:13" ht="20.100000000000001" customHeight="1">
      <c r="B93" s="122"/>
      <c r="C93" s="122"/>
      <c r="D93" s="122"/>
      <c r="E93" s="122"/>
      <c r="F93" s="122"/>
      <c r="G93" s="122"/>
      <c r="H93" s="122"/>
      <c r="I93" s="122"/>
      <c r="J93" s="122"/>
      <c r="K93" s="122"/>
      <c r="L93" s="122"/>
      <c r="M93" s="122"/>
    </row>
    <row r="94" spans="2:13" ht="18.75" customHeight="1">
      <c r="B94" s="103" t="s">
        <v>41</v>
      </c>
      <c r="C94" s="102"/>
      <c r="D94" s="102"/>
      <c r="E94" s="324" t="s">
        <v>108</v>
      </c>
      <c r="F94" s="325"/>
      <c r="G94" s="325"/>
      <c r="H94" s="190"/>
      <c r="I94" s="324" t="s">
        <v>90</v>
      </c>
      <c r="J94" s="325"/>
      <c r="K94" s="325"/>
      <c r="L94" s="325"/>
      <c r="M94" s="190" t="s">
        <v>46</v>
      </c>
    </row>
    <row r="95" spans="2:13" ht="12.2" customHeight="1">
      <c r="B95" s="309" t="s">
        <v>89</v>
      </c>
      <c r="C95" s="310"/>
      <c r="D95" s="310"/>
      <c r="E95" s="321"/>
      <c r="F95" s="321"/>
      <c r="G95" s="321"/>
      <c r="H95" s="321"/>
      <c r="I95" s="321"/>
      <c r="J95" s="322"/>
      <c r="K95" s="323" t="s">
        <v>310</v>
      </c>
      <c r="L95" s="321"/>
      <c r="M95" s="322"/>
    </row>
    <row r="96" spans="2:13" ht="20.100000000000001" customHeight="1">
      <c r="B96" s="312"/>
      <c r="C96" s="313"/>
      <c r="D96" s="313"/>
      <c r="E96" s="313"/>
      <c r="F96" s="313"/>
      <c r="G96" s="313"/>
      <c r="H96" s="313"/>
      <c r="I96" s="313"/>
      <c r="J96" s="314"/>
      <c r="K96" s="315"/>
      <c r="L96" s="316"/>
      <c r="M96" s="317"/>
    </row>
    <row r="97" spans="2:13" ht="12.2" customHeight="1">
      <c r="B97" s="309" t="s">
        <v>91</v>
      </c>
      <c r="C97" s="310"/>
      <c r="D97" s="310"/>
      <c r="E97" s="310"/>
      <c r="F97" s="310"/>
      <c r="G97" s="310"/>
      <c r="H97" s="310"/>
      <c r="I97" s="310"/>
      <c r="J97" s="311"/>
      <c r="K97" s="309" t="s">
        <v>25</v>
      </c>
      <c r="L97" s="311"/>
      <c r="M97" s="160" t="s">
        <v>48</v>
      </c>
    </row>
    <row r="98" spans="2:13" ht="20.100000000000001" customHeight="1">
      <c r="B98" s="312"/>
      <c r="C98" s="313"/>
      <c r="D98" s="313"/>
      <c r="E98" s="313"/>
      <c r="F98" s="313"/>
      <c r="G98" s="313"/>
      <c r="H98" s="313"/>
      <c r="I98" s="313"/>
      <c r="J98" s="314"/>
      <c r="K98" s="315"/>
      <c r="L98" s="317"/>
      <c r="M98" s="198"/>
    </row>
    <row r="99" spans="2:13" ht="12.2" customHeight="1">
      <c r="B99" s="309" t="s">
        <v>92</v>
      </c>
      <c r="C99" s="310"/>
      <c r="D99" s="310"/>
      <c r="E99" s="310"/>
      <c r="F99" s="310"/>
      <c r="G99" s="310"/>
      <c r="H99" s="310"/>
      <c r="I99" s="311"/>
      <c r="J99" s="161" t="s">
        <v>93</v>
      </c>
      <c r="K99" s="309" t="s">
        <v>94</v>
      </c>
      <c r="L99" s="310"/>
      <c r="M99" s="311"/>
    </row>
    <row r="100" spans="2:13" ht="20.100000000000001" customHeight="1">
      <c r="B100" s="312"/>
      <c r="C100" s="313"/>
      <c r="D100" s="313"/>
      <c r="E100" s="313"/>
      <c r="F100" s="313"/>
      <c r="G100" s="313"/>
      <c r="H100" s="313"/>
      <c r="I100" s="314"/>
      <c r="J100" s="178"/>
      <c r="K100" s="312"/>
      <c r="L100" s="313"/>
      <c r="M100" s="314"/>
    </row>
    <row r="101" spans="2:13" ht="12.2" customHeight="1">
      <c r="B101" s="309" t="s">
        <v>95</v>
      </c>
      <c r="C101" s="310"/>
      <c r="D101" s="310"/>
      <c r="E101" s="310"/>
      <c r="F101" s="310"/>
      <c r="G101" s="311"/>
      <c r="H101" s="309" t="s">
        <v>26</v>
      </c>
      <c r="I101" s="310"/>
      <c r="J101" s="311"/>
      <c r="K101" s="309" t="s">
        <v>96</v>
      </c>
      <c r="L101" s="310"/>
      <c r="M101" s="311"/>
    </row>
    <row r="102" spans="2:13" ht="20.100000000000001" customHeight="1">
      <c r="B102" s="312"/>
      <c r="C102" s="313"/>
      <c r="D102" s="313"/>
      <c r="E102" s="313"/>
      <c r="F102" s="313"/>
      <c r="G102" s="314"/>
      <c r="H102" s="312"/>
      <c r="I102" s="313"/>
      <c r="J102" s="314"/>
      <c r="K102" s="318"/>
      <c r="L102" s="319"/>
      <c r="M102" s="320"/>
    </row>
    <row r="103" spans="2:13">
      <c r="B103" s="5"/>
      <c r="C103" s="5"/>
      <c r="D103" s="5"/>
      <c r="E103" s="5"/>
      <c r="F103" s="5"/>
      <c r="G103" s="5"/>
      <c r="H103" s="5"/>
      <c r="I103" s="5"/>
      <c r="J103" s="5"/>
      <c r="K103" s="5"/>
      <c r="L103" s="5"/>
      <c r="M103" s="5"/>
    </row>
  </sheetData>
  <sheetProtection sheet="1" formatCells="0" formatColumns="0" formatRows="0" insertColumns="0" insertRows="0" insertHyperlinks="0" deleteColumns="0" deleteRows="0" sort="0" autoFilter="0" pivotTables="0"/>
  <mergeCells count="190">
    <mergeCell ref="B53:E53"/>
    <mergeCell ref="F53:G53"/>
    <mergeCell ref="H53:I53"/>
    <mergeCell ref="J53:M53"/>
    <mergeCell ref="B57:E57"/>
    <mergeCell ref="F57:G57"/>
    <mergeCell ref="H57:I57"/>
    <mergeCell ref="J57:M57"/>
    <mergeCell ref="B54:E54"/>
    <mergeCell ref="F54:G54"/>
    <mergeCell ref="H54:I54"/>
    <mergeCell ref="J54:M54"/>
    <mergeCell ref="B55:M55"/>
    <mergeCell ref="B56:E56"/>
    <mergeCell ref="F56:G56"/>
    <mergeCell ref="H56:I56"/>
    <mergeCell ref="J56:M56"/>
    <mergeCell ref="B50:E50"/>
    <mergeCell ref="F50:G50"/>
    <mergeCell ref="H50:I50"/>
    <mergeCell ref="J50:M50"/>
    <mergeCell ref="B51:E51"/>
    <mergeCell ref="F51:G51"/>
    <mergeCell ref="H51:I51"/>
    <mergeCell ref="J51:M51"/>
    <mergeCell ref="B52:M52"/>
    <mergeCell ref="B47:E47"/>
    <mergeCell ref="F47:G47"/>
    <mergeCell ref="H47:I47"/>
    <mergeCell ref="J47:M47"/>
    <mergeCell ref="B48:E48"/>
    <mergeCell ref="F48:G48"/>
    <mergeCell ref="H48:I48"/>
    <mergeCell ref="J48:M48"/>
    <mergeCell ref="B49:M49"/>
    <mergeCell ref="B44:E44"/>
    <mergeCell ref="F44:G44"/>
    <mergeCell ref="H44:I44"/>
    <mergeCell ref="J44:M44"/>
    <mergeCell ref="B45:E45"/>
    <mergeCell ref="F45:G45"/>
    <mergeCell ref="H45:I45"/>
    <mergeCell ref="J45:M45"/>
    <mergeCell ref="B46:M46"/>
    <mergeCell ref="B13:J13"/>
    <mergeCell ref="K13:M13"/>
    <mergeCell ref="B14:J14"/>
    <mergeCell ref="K14:M14"/>
    <mergeCell ref="B8:D8"/>
    <mergeCell ref="E8:F8"/>
    <mergeCell ref="B9:K9"/>
    <mergeCell ref="B10:M10"/>
    <mergeCell ref="B17:G17"/>
    <mergeCell ref="H17:M17"/>
    <mergeCell ref="J12:K12"/>
    <mergeCell ref="L12:M12"/>
    <mergeCell ref="B18:G18"/>
    <mergeCell ref="H18:M18"/>
    <mergeCell ref="B15:G15"/>
    <mergeCell ref="H15:J15"/>
    <mergeCell ref="K15:M15"/>
    <mergeCell ref="B16:G16"/>
    <mergeCell ref="H16:J16"/>
    <mergeCell ref="K16:M16"/>
    <mergeCell ref="E26:H26"/>
    <mergeCell ref="I26:L26"/>
    <mergeCell ref="B27:J27"/>
    <mergeCell ref="K27:M27"/>
    <mergeCell ref="B21:E21"/>
    <mergeCell ref="F21:I21"/>
    <mergeCell ref="J21:M21"/>
    <mergeCell ref="B22:E22"/>
    <mergeCell ref="F22:I22"/>
    <mergeCell ref="J22:M22"/>
    <mergeCell ref="B30:J30"/>
    <mergeCell ref="K30:L30"/>
    <mergeCell ref="B31:I31"/>
    <mergeCell ref="K31:M31"/>
    <mergeCell ref="B28:J28"/>
    <mergeCell ref="K28:M28"/>
    <mergeCell ref="B29:J29"/>
    <mergeCell ref="K29:L29"/>
    <mergeCell ref="B38:E38"/>
    <mergeCell ref="F38:G38"/>
    <mergeCell ref="H38:I38"/>
    <mergeCell ref="J38:M38"/>
    <mergeCell ref="B32:I32"/>
    <mergeCell ref="K32:M32"/>
    <mergeCell ref="B33:G33"/>
    <mergeCell ref="H33:J33"/>
    <mergeCell ref="K33:M33"/>
    <mergeCell ref="B62:J62"/>
    <mergeCell ref="K62:M62"/>
    <mergeCell ref="B63:J63"/>
    <mergeCell ref="K63:M63"/>
    <mergeCell ref="B34:G34"/>
    <mergeCell ref="H34:J34"/>
    <mergeCell ref="K34:M34"/>
    <mergeCell ref="E61:G61"/>
    <mergeCell ref="I61:L61"/>
    <mergeCell ref="B37:M37"/>
    <mergeCell ref="B39:E39"/>
    <mergeCell ref="F39:G39"/>
    <mergeCell ref="H39:I39"/>
    <mergeCell ref="J39:M39"/>
    <mergeCell ref="B40:M40"/>
    <mergeCell ref="B41:E41"/>
    <mergeCell ref="F41:G41"/>
    <mergeCell ref="H41:I41"/>
    <mergeCell ref="J41:M41"/>
    <mergeCell ref="B42:E42"/>
    <mergeCell ref="F42:G42"/>
    <mergeCell ref="H42:I42"/>
    <mergeCell ref="J42:M42"/>
    <mergeCell ref="B43:M43"/>
    <mergeCell ref="B66:I66"/>
    <mergeCell ref="K66:M66"/>
    <mergeCell ref="B67:I67"/>
    <mergeCell ref="K67:M67"/>
    <mergeCell ref="B64:J64"/>
    <mergeCell ref="K64:L64"/>
    <mergeCell ref="B65:J65"/>
    <mergeCell ref="K65:L65"/>
    <mergeCell ref="B68:G68"/>
    <mergeCell ref="H68:J68"/>
    <mergeCell ref="K68:M68"/>
    <mergeCell ref="B69:G69"/>
    <mergeCell ref="H69:J69"/>
    <mergeCell ref="K69:M69"/>
    <mergeCell ref="B74:J74"/>
    <mergeCell ref="K74:M74"/>
    <mergeCell ref="B75:J75"/>
    <mergeCell ref="K75:L75"/>
    <mergeCell ref="E72:G72"/>
    <mergeCell ref="I72:L72"/>
    <mergeCell ref="B73:J73"/>
    <mergeCell ref="K73:M73"/>
    <mergeCell ref="B78:I78"/>
    <mergeCell ref="K78:M78"/>
    <mergeCell ref="B79:G79"/>
    <mergeCell ref="H79:J79"/>
    <mergeCell ref="K79:M79"/>
    <mergeCell ref="B76:J76"/>
    <mergeCell ref="K76:L76"/>
    <mergeCell ref="B77:I77"/>
    <mergeCell ref="K77:M77"/>
    <mergeCell ref="B84:J84"/>
    <mergeCell ref="K84:M84"/>
    <mergeCell ref="B85:J85"/>
    <mergeCell ref="K85:M85"/>
    <mergeCell ref="B80:G80"/>
    <mergeCell ref="H80:J80"/>
    <mergeCell ref="K80:M80"/>
    <mergeCell ref="E83:G83"/>
    <mergeCell ref="I83:L83"/>
    <mergeCell ref="K98:L98"/>
    <mergeCell ref="B88:I88"/>
    <mergeCell ref="K88:M88"/>
    <mergeCell ref="B89:I89"/>
    <mergeCell ref="K89:M89"/>
    <mergeCell ref="B86:J86"/>
    <mergeCell ref="K86:L86"/>
    <mergeCell ref="B87:J87"/>
    <mergeCell ref="K87:L87"/>
    <mergeCell ref="E94:G94"/>
    <mergeCell ref="I94:L94"/>
    <mergeCell ref="B6:M6"/>
    <mergeCell ref="B99:I99"/>
    <mergeCell ref="K99:M99"/>
    <mergeCell ref="B96:J96"/>
    <mergeCell ref="K96:M96"/>
    <mergeCell ref="B97:J97"/>
    <mergeCell ref="K97:L97"/>
    <mergeCell ref="B102:G102"/>
    <mergeCell ref="H102:J102"/>
    <mergeCell ref="K102:M102"/>
    <mergeCell ref="B100:I100"/>
    <mergeCell ref="K100:M100"/>
    <mergeCell ref="B101:G101"/>
    <mergeCell ref="H101:J101"/>
    <mergeCell ref="K101:M101"/>
    <mergeCell ref="B95:J95"/>
    <mergeCell ref="K95:M95"/>
    <mergeCell ref="B90:G90"/>
    <mergeCell ref="H90:J90"/>
    <mergeCell ref="K90:M90"/>
    <mergeCell ref="B91:G91"/>
    <mergeCell ref="H91:J91"/>
    <mergeCell ref="K91:M91"/>
    <mergeCell ref="B98:J98"/>
  </mergeCells>
  <phoneticPr fontId="0" type="noConversion"/>
  <pageMargins left="0.78740157499999996" right="0.78740157499999996" top="0.984251969" bottom="0.984251969" header="0.49212598499999999" footer="0.49212598499999999"/>
  <pageSetup paperSize="9" orientation="portrait" horizontalDpi="300" verticalDpi="300" r:id="rId1"/>
  <headerFooter alignWithMargins="0"/>
  <customProperties>
    <customPr name="_pios_id" r:id="rId2"/>
  </customProperties>
  <drawing r:id="rId3"/>
  <legacyDrawing r:id="rId4"/>
  <controls>
    <mc:AlternateContent xmlns:mc="http://schemas.openxmlformats.org/markup-compatibility/2006">
      <mc:Choice Requires="x14">
        <control shapeId="64534" r:id="rId5" name="ComboBox9">
          <controlPr defaultSize="0" autoLine="0" linkedCell="M94" listFillRange="AA1:AA4" r:id="rId6">
            <anchor moveWithCells="1">
              <from>
                <xdr:col>12</xdr:col>
                <xdr:colOff>0</xdr:colOff>
                <xdr:row>93</xdr:row>
                <xdr:rowOff>28575</xdr:rowOff>
              </from>
              <to>
                <xdr:col>12</xdr:col>
                <xdr:colOff>1085850</xdr:colOff>
                <xdr:row>94</xdr:row>
                <xdr:rowOff>0</xdr:rowOff>
              </to>
            </anchor>
          </controlPr>
        </control>
      </mc:Choice>
      <mc:Fallback>
        <control shapeId="64534" r:id="rId5" name="ComboBox9"/>
      </mc:Fallback>
    </mc:AlternateContent>
    <mc:AlternateContent xmlns:mc="http://schemas.openxmlformats.org/markup-compatibility/2006">
      <mc:Choice Requires="x14">
        <control shapeId="64533" r:id="rId7" name="ComboBox8">
          <controlPr defaultSize="0" autoLine="0" listFillRange="Z1:Z3" r:id="rId6">
            <anchor moveWithCells="1">
              <from>
                <xdr:col>7</xdr:col>
                <xdr:colOff>152400</xdr:colOff>
                <xdr:row>93</xdr:row>
                <xdr:rowOff>28575</xdr:rowOff>
              </from>
              <to>
                <xdr:col>9</xdr:col>
                <xdr:colOff>114300</xdr:colOff>
                <xdr:row>94</xdr:row>
                <xdr:rowOff>0</xdr:rowOff>
              </to>
            </anchor>
          </controlPr>
        </control>
      </mc:Choice>
      <mc:Fallback>
        <control shapeId="64533" r:id="rId7" name="ComboBox8"/>
      </mc:Fallback>
    </mc:AlternateContent>
    <mc:AlternateContent xmlns:mc="http://schemas.openxmlformats.org/markup-compatibility/2006">
      <mc:Choice Requires="x14">
        <control shapeId="64532" r:id="rId8" name="ComboBox7">
          <controlPr defaultSize="0" autoLine="0" linkedCell="M83" listFillRange="AA1:AA4" r:id="rId6">
            <anchor moveWithCells="1">
              <from>
                <xdr:col>12</xdr:col>
                <xdr:colOff>0</xdr:colOff>
                <xdr:row>82</xdr:row>
                <xdr:rowOff>28575</xdr:rowOff>
              </from>
              <to>
                <xdr:col>12</xdr:col>
                <xdr:colOff>1085850</xdr:colOff>
                <xdr:row>83</xdr:row>
                <xdr:rowOff>0</xdr:rowOff>
              </to>
            </anchor>
          </controlPr>
        </control>
      </mc:Choice>
      <mc:Fallback>
        <control shapeId="64532" r:id="rId8" name="ComboBox7"/>
      </mc:Fallback>
    </mc:AlternateContent>
    <mc:AlternateContent xmlns:mc="http://schemas.openxmlformats.org/markup-compatibility/2006">
      <mc:Choice Requires="x14">
        <control shapeId="64531" r:id="rId9" name="ComboBox6">
          <controlPr defaultSize="0" autoLine="0" listFillRange="Z1:Z3" r:id="rId6">
            <anchor moveWithCells="1">
              <from>
                <xdr:col>7</xdr:col>
                <xdr:colOff>152400</xdr:colOff>
                <xdr:row>82</xdr:row>
                <xdr:rowOff>28575</xdr:rowOff>
              </from>
              <to>
                <xdr:col>9</xdr:col>
                <xdr:colOff>114300</xdr:colOff>
                <xdr:row>83</xdr:row>
                <xdr:rowOff>0</xdr:rowOff>
              </to>
            </anchor>
          </controlPr>
        </control>
      </mc:Choice>
      <mc:Fallback>
        <control shapeId="64531" r:id="rId9" name="ComboBox6"/>
      </mc:Fallback>
    </mc:AlternateContent>
    <mc:AlternateContent xmlns:mc="http://schemas.openxmlformats.org/markup-compatibility/2006">
      <mc:Choice Requires="x14">
        <control shapeId="64530" r:id="rId10" name="ComboBox5">
          <controlPr defaultSize="0" autoLine="0" linkedCell="M72" listFillRange="AA1:AA4" r:id="rId6">
            <anchor moveWithCells="1">
              <from>
                <xdr:col>12</xdr:col>
                <xdr:colOff>0</xdr:colOff>
                <xdr:row>71</xdr:row>
                <xdr:rowOff>28575</xdr:rowOff>
              </from>
              <to>
                <xdr:col>12</xdr:col>
                <xdr:colOff>1085850</xdr:colOff>
                <xdr:row>72</xdr:row>
                <xdr:rowOff>0</xdr:rowOff>
              </to>
            </anchor>
          </controlPr>
        </control>
      </mc:Choice>
      <mc:Fallback>
        <control shapeId="64530" r:id="rId10" name="ComboBox5"/>
      </mc:Fallback>
    </mc:AlternateContent>
    <mc:AlternateContent xmlns:mc="http://schemas.openxmlformats.org/markup-compatibility/2006">
      <mc:Choice Requires="x14">
        <control shapeId="64529" r:id="rId11" name="ComboBox4">
          <controlPr defaultSize="0" autoLine="0" listFillRange="Z1:Z3" r:id="rId6">
            <anchor moveWithCells="1">
              <from>
                <xdr:col>7</xdr:col>
                <xdr:colOff>152400</xdr:colOff>
                <xdr:row>71</xdr:row>
                <xdr:rowOff>28575</xdr:rowOff>
              </from>
              <to>
                <xdr:col>9</xdr:col>
                <xdr:colOff>114300</xdr:colOff>
                <xdr:row>72</xdr:row>
                <xdr:rowOff>0</xdr:rowOff>
              </to>
            </anchor>
          </controlPr>
        </control>
      </mc:Choice>
      <mc:Fallback>
        <control shapeId="64529" r:id="rId11" name="ComboBox4"/>
      </mc:Fallback>
    </mc:AlternateContent>
    <mc:AlternateContent xmlns:mc="http://schemas.openxmlformats.org/markup-compatibility/2006">
      <mc:Choice Requires="x14">
        <control shapeId="64528" r:id="rId12" name="ComboBox3">
          <controlPr defaultSize="0" autoLine="0" linkedCell="M26" listFillRange="AA1:AA4" r:id="rId13">
            <anchor moveWithCells="1">
              <from>
                <xdr:col>12</xdr:col>
                <xdr:colOff>0</xdr:colOff>
                <xdr:row>25</xdr:row>
                <xdr:rowOff>19050</xdr:rowOff>
              </from>
              <to>
                <xdr:col>12</xdr:col>
                <xdr:colOff>1085850</xdr:colOff>
                <xdr:row>25</xdr:row>
                <xdr:rowOff>228600</xdr:rowOff>
              </to>
            </anchor>
          </controlPr>
        </control>
      </mc:Choice>
      <mc:Fallback>
        <control shapeId="64528" r:id="rId12" name="ComboBox3"/>
      </mc:Fallback>
    </mc:AlternateContent>
    <mc:AlternateContent xmlns:mc="http://schemas.openxmlformats.org/markup-compatibility/2006">
      <mc:Choice Requires="x14">
        <control shapeId="64527" r:id="rId14" name="ComboBox2">
          <controlPr defaultSize="0" autoLine="0" linkedCell="M61" listFillRange="AA1:AA4" r:id="rId6">
            <anchor moveWithCells="1">
              <from>
                <xdr:col>12</xdr:col>
                <xdr:colOff>0</xdr:colOff>
                <xdr:row>60</xdr:row>
                <xdr:rowOff>19050</xdr:rowOff>
              </from>
              <to>
                <xdr:col>12</xdr:col>
                <xdr:colOff>1085850</xdr:colOff>
                <xdr:row>60</xdr:row>
                <xdr:rowOff>228600</xdr:rowOff>
              </to>
            </anchor>
          </controlPr>
        </control>
      </mc:Choice>
      <mc:Fallback>
        <control shapeId="64527" r:id="rId14" name="ComboBox2"/>
      </mc:Fallback>
    </mc:AlternateContent>
    <mc:AlternateContent xmlns:mc="http://schemas.openxmlformats.org/markup-compatibility/2006">
      <mc:Choice Requires="x14">
        <control shapeId="64526" r:id="rId15" name="ComboBox1">
          <controlPr defaultSize="0" autoLine="0" listFillRange="Z1:Z3" r:id="rId16">
            <anchor moveWithCells="1">
              <from>
                <xdr:col>7</xdr:col>
                <xdr:colOff>152400</xdr:colOff>
                <xdr:row>60</xdr:row>
                <xdr:rowOff>19050</xdr:rowOff>
              </from>
              <to>
                <xdr:col>9</xdr:col>
                <xdr:colOff>114300</xdr:colOff>
                <xdr:row>60</xdr:row>
                <xdr:rowOff>228600</xdr:rowOff>
              </to>
            </anchor>
          </controlPr>
        </control>
      </mc:Choice>
      <mc:Fallback>
        <control shapeId="64526" r:id="rId15" name="ComboBox1"/>
      </mc:Fallback>
    </mc:AlternateContent>
    <mc:AlternateContent xmlns:mc="http://schemas.openxmlformats.org/markup-compatibility/2006">
      <mc:Choice Requires="x14">
        <control shapeId="64525" r:id="rId17" name="CheckBox4">
          <controlPr defaultSize="0" autoLine="0" r:id="rId18">
            <anchor moveWithCells="1">
              <from>
                <xdr:col>9</xdr:col>
                <xdr:colOff>314325</xdr:colOff>
                <xdr:row>22</xdr:row>
                <xdr:rowOff>28575</xdr:rowOff>
              </from>
              <to>
                <xdr:col>11</xdr:col>
                <xdr:colOff>847725</xdr:colOff>
                <xdr:row>22</xdr:row>
                <xdr:rowOff>238125</xdr:rowOff>
              </to>
            </anchor>
          </controlPr>
        </control>
      </mc:Choice>
      <mc:Fallback>
        <control shapeId="64525" r:id="rId17" name="CheckBox4"/>
      </mc:Fallback>
    </mc:AlternateContent>
    <mc:AlternateContent xmlns:mc="http://schemas.openxmlformats.org/markup-compatibility/2006">
      <mc:Choice Requires="x14">
        <control shapeId="64524" r:id="rId19" name="CheckBox3">
          <controlPr defaultSize="0" autoLine="0" r:id="rId20">
            <anchor moveWithCells="1">
              <from>
                <xdr:col>7</xdr:col>
                <xdr:colOff>104775</xdr:colOff>
                <xdr:row>22</xdr:row>
                <xdr:rowOff>28575</xdr:rowOff>
              </from>
              <to>
                <xdr:col>7</xdr:col>
                <xdr:colOff>752475</xdr:colOff>
                <xdr:row>22</xdr:row>
                <xdr:rowOff>238125</xdr:rowOff>
              </to>
            </anchor>
          </controlPr>
        </control>
      </mc:Choice>
      <mc:Fallback>
        <control shapeId="64524" r:id="rId19" name="CheckBox3"/>
      </mc:Fallback>
    </mc:AlternateContent>
    <mc:AlternateContent xmlns:mc="http://schemas.openxmlformats.org/markup-compatibility/2006">
      <mc:Choice Requires="x14">
        <control shapeId="64523" r:id="rId21" name="CheckBox2">
          <controlPr defaultSize="0" autoLine="0" r:id="rId22">
            <anchor moveWithCells="1">
              <from>
                <xdr:col>4</xdr:col>
                <xdr:colOff>533400</xdr:colOff>
                <xdr:row>22</xdr:row>
                <xdr:rowOff>28575</xdr:rowOff>
              </from>
              <to>
                <xdr:col>6</xdr:col>
                <xdr:colOff>19050</xdr:colOff>
                <xdr:row>22</xdr:row>
                <xdr:rowOff>238125</xdr:rowOff>
              </to>
            </anchor>
          </controlPr>
        </control>
      </mc:Choice>
      <mc:Fallback>
        <control shapeId="64523" r:id="rId21" name="CheckBox2"/>
      </mc:Fallback>
    </mc:AlternateContent>
    <mc:AlternateContent xmlns:mc="http://schemas.openxmlformats.org/markup-compatibility/2006">
      <mc:Choice Requires="x14">
        <control shapeId="64522" r:id="rId23" name="CheckBox1">
          <controlPr defaultSize="0" autoLine="0" r:id="rId24">
            <anchor moveWithCells="1">
              <from>
                <xdr:col>2</xdr:col>
                <xdr:colOff>333375</xdr:colOff>
                <xdr:row>22</xdr:row>
                <xdr:rowOff>28575</xdr:rowOff>
              </from>
              <to>
                <xdr:col>3</xdr:col>
                <xdr:colOff>400050</xdr:colOff>
                <xdr:row>22</xdr:row>
                <xdr:rowOff>238125</xdr:rowOff>
              </to>
            </anchor>
          </controlPr>
        </control>
      </mc:Choice>
      <mc:Fallback>
        <control shapeId="64522" r:id="rId23" name="CheckBox1"/>
      </mc:Fallback>
    </mc:AlternateContent>
  </control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2"/>
  <dimension ref="A2:P10"/>
  <sheetViews>
    <sheetView showGridLines="0" zoomScaleNormal="100" zoomScaleSheetLayoutView="100" workbookViewId="0">
      <selection activeCell="B4" sqref="B4"/>
    </sheetView>
  </sheetViews>
  <sheetFormatPr defaultRowHeight="12.75"/>
  <cols>
    <col min="1" max="1" width="2.28515625" customWidth="1"/>
    <col min="2" max="2" width="7.7109375" customWidth="1"/>
    <col min="3" max="3" width="8.140625" customWidth="1"/>
    <col min="4" max="4" width="6.5703125" customWidth="1"/>
    <col min="12" max="12" width="8.42578125" customWidth="1"/>
    <col min="13" max="13" width="8.140625" customWidth="1"/>
    <col min="14" max="14" width="2.28515625" customWidth="1"/>
    <col min="16" max="16" width="17.42578125" customWidth="1"/>
  </cols>
  <sheetData>
    <row r="2" spans="1:16" s="13" customFormat="1" ht="20.25" customHeight="1">
      <c r="L2"/>
    </row>
    <row r="3" spans="1:16" s="5" customFormat="1" ht="42.75" customHeight="1">
      <c r="A3" s="13"/>
      <c r="B3" s="362"/>
      <c r="C3" s="363"/>
      <c r="D3" s="363"/>
      <c r="E3" s="363"/>
      <c r="F3" s="363"/>
      <c r="G3" s="363"/>
      <c r="H3" s="363"/>
      <c r="I3" s="363"/>
      <c r="J3" s="363"/>
      <c r="K3" s="363"/>
      <c r="L3" s="17"/>
      <c r="M3" s="26"/>
    </row>
    <row r="4" spans="1:16" s="5" customFormat="1" ht="19.5" customHeight="1">
      <c r="A4" s="13"/>
      <c r="B4" s="224" t="s">
        <v>172</v>
      </c>
      <c r="C4" s="224"/>
      <c r="D4" s="224"/>
      <c r="E4" s="224"/>
      <c r="F4" s="224"/>
      <c r="G4" s="224"/>
      <c r="H4" s="224"/>
      <c r="I4" s="224"/>
      <c r="J4" s="224"/>
      <c r="K4" s="224"/>
      <c r="L4" s="224"/>
      <c r="M4" s="224"/>
      <c r="N4" s="225"/>
      <c r="O4" s="225"/>
      <c r="P4" s="225"/>
    </row>
    <row r="5" spans="1:16" s="5" customFormat="1" ht="15">
      <c r="A5" s="13"/>
      <c r="B5" s="20"/>
      <c r="C5" s="13"/>
      <c r="D5" s="13"/>
      <c r="E5" s="13"/>
      <c r="F5" s="13"/>
      <c r="G5" s="13"/>
      <c r="H5" s="13"/>
      <c r="I5" s="13"/>
      <c r="J5" s="13"/>
      <c r="K5" s="36"/>
      <c r="L5" s="35"/>
      <c r="M5" s="34"/>
    </row>
    <row r="6" spans="1:16" s="8" customFormat="1" ht="18" customHeight="1">
      <c r="A6" s="18"/>
      <c r="B6" s="361" t="s">
        <v>62</v>
      </c>
      <c r="C6" s="361"/>
      <c r="D6" s="361"/>
      <c r="E6" s="361"/>
      <c r="F6" s="361"/>
      <c r="G6" s="361"/>
      <c r="H6" s="361"/>
      <c r="I6" s="361"/>
      <c r="J6" s="361"/>
      <c r="K6" s="361"/>
      <c r="L6" s="361"/>
      <c r="M6" s="361"/>
      <c r="N6" s="361"/>
      <c r="O6" s="361"/>
      <c r="P6" s="361"/>
    </row>
    <row r="7" spans="1:16" s="11" customFormat="1" ht="11.25">
      <c r="A7" s="24"/>
      <c r="B7" s="367" t="s">
        <v>89</v>
      </c>
      <c r="C7" s="368"/>
      <c r="D7" s="368"/>
      <c r="E7" s="368"/>
      <c r="F7" s="368"/>
      <c r="G7" s="368"/>
      <c r="H7" s="369"/>
      <c r="I7" s="367" t="s">
        <v>109</v>
      </c>
      <c r="J7" s="369"/>
      <c r="K7" s="367" t="s">
        <v>110</v>
      </c>
      <c r="L7" s="368"/>
      <c r="M7" s="369"/>
      <c r="N7" s="367" t="s">
        <v>58</v>
      </c>
      <c r="O7" s="368"/>
      <c r="P7" s="369"/>
    </row>
    <row r="8" spans="1:16" s="6" customFormat="1" ht="18" customHeight="1">
      <c r="A8" s="12"/>
      <c r="B8" s="449"/>
      <c r="C8" s="358"/>
      <c r="D8" s="358"/>
      <c r="E8" s="358"/>
      <c r="F8" s="358"/>
      <c r="G8" s="358"/>
      <c r="H8" s="359"/>
      <c r="I8" s="355"/>
      <c r="J8" s="356"/>
      <c r="K8" s="357"/>
      <c r="L8" s="358"/>
      <c r="M8" s="359"/>
      <c r="N8" s="360"/>
      <c r="O8" s="358"/>
      <c r="P8" s="359"/>
    </row>
    <row r="9" spans="1:16" s="6" customFormat="1" ht="18" customHeight="1">
      <c r="A9" s="12"/>
      <c r="B9" s="357"/>
      <c r="C9" s="358"/>
      <c r="D9" s="358"/>
      <c r="E9" s="358"/>
      <c r="F9" s="358"/>
      <c r="G9" s="358"/>
      <c r="H9" s="359"/>
      <c r="I9" s="355"/>
      <c r="J9" s="356"/>
      <c r="K9" s="357"/>
      <c r="L9" s="358"/>
      <c r="M9" s="359"/>
      <c r="N9" s="360"/>
      <c r="O9" s="358"/>
      <c r="P9" s="359"/>
    </row>
    <row r="10" spans="1:16" s="6" customFormat="1" ht="18" customHeight="1">
      <c r="A10" s="12"/>
      <c r="B10" s="364"/>
      <c r="C10" s="364"/>
      <c r="D10" s="364"/>
      <c r="E10" s="364"/>
      <c r="F10" s="364"/>
      <c r="G10" s="364"/>
      <c r="H10" s="364"/>
      <c r="I10" s="365"/>
      <c r="J10" s="365"/>
      <c r="K10" s="364"/>
      <c r="L10" s="364"/>
      <c r="M10" s="364"/>
      <c r="N10" s="366"/>
      <c r="O10" s="364"/>
      <c r="P10" s="364"/>
    </row>
  </sheetData>
  <sheetProtection algorithmName="SHA-512" hashValue="Zx8igXaTDs5sUKvWS3qQFp3JrFpMFDyf13T6TyAP6tiPBgLl4AIrfYdnoWdHea0t/rDyAlaA8k/flgIJxxfdcw==" saltValue="PYY//z7AovPIglsXKMJfOg==" spinCount="100000" sheet="1" formatCells="0" formatColumns="0" formatRows="0" insertColumns="0" insertRows="0" insertHyperlinks="0" deleteColumns="0" deleteRows="0" sort="0" autoFilter="0" pivotTables="0"/>
  <customSheetViews>
    <customSheetView guid="{E0983526-BFCA-4E2F-AA15-24247978BF12}" showGridLines="0" showRuler="0">
      <selection activeCell="J3" sqref="J3"/>
      <pageMargins left="0.78740157480314965" right="0.78740157480314965" top="0.98425196850393704" bottom="0.98425196850393704" header="0.51181102362204722" footer="0.51181102362204722"/>
      <printOptions horizontalCentered="1"/>
      <pageSetup paperSize="9" orientation="landscape" horizontalDpi="4294967294" verticalDpi="0" r:id="rId1"/>
      <headerFooter alignWithMargins="0">
        <oddFooter>&amp;LAQF.01 Abr/2004&amp;R&amp;P/&amp;N</oddFooter>
      </headerFooter>
    </customSheetView>
  </customSheetViews>
  <mergeCells count="18">
    <mergeCell ref="B10:H10"/>
    <mergeCell ref="I10:J10"/>
    <mergeCell ref="K10:M10"/>
    <mergeCell ref="N10:P10"/>
    <mergeCell ref="B7:H7"/>
    <mergeCell ref="I7:J7"/>
    <mergeCell ref="K7:M7"/>
    <mergeCell ref="N7:P7"/>
    <mergeCell ref="B9:H9"/>
    <mergeCell ref="I9:J9"/>
    <mergeCell ref="K9:M9"/>
    <mergeCell ref="N9:P9"/>
    <mergeCell ref="B8:H8"/>
    <mergeCell ref="I8:J8"/>
    <mergeCell ref="K8:M8"/>
    <mergeCell ref="N8:P8"/>
    <mergeCell ref="B6:P6"/>
    <mergeCell ref="B3:K3"/>
  </mergeCells>
  <phoneticPr fontId="0" type="noConversion"/>
  <printOptions horizontalCentered="1"/>
  <pageMargins left="0.78740157480314965" right="0.78740157480314965" top="0.98425196850393704" bottom="0.98425196850393704" header="0.51181102362204722" footer="0.51181102362204722"/>
  <pageSetup paperSize="9" orientation="landscape" horizontalDpi="4294967294" verticalDpi="300" r:id="rId2"/>
  <headerFooter alignWithMargins="0">
    <oddFooter>&amp;LAQF.01 Abr/2004&amp;R&amp;P/&amp;N</oddFooter>
  </headerFooter>
  <customProperties>
    <customPr name="_pios_id" r:id="rId3"/>
  </customPropertie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4"/>
  <dimension ref="A2:P10"/>
  <sheetViews>
    <sheetView showGridLines="0" zoomScaleNormal="100" zoomScaleSheetLayoutView="100" workbookViewId="0">
      <selection activeCell="B7" sqref="B7:H7"/>
    </sheetView>
  </sheetViews>
  <sheetFormatPr defaultRowHeight="12.75"/>
  <cols>
    <col min="1" max="1" width="2.28515625" customWidth="1"/>
    <col min="2" max="2" width="7.7109375" customWidth="1"/>
    <col min="3" max="3" width="8.140625" customWidth="1"/>
    <col min="4" max="4" width="6.5703125" customWidth="1"/>
    <col min="12" max="12" width="8.42578125" customWidth="1"/>
    <col min="13" max="13" width="8.140625" customWidth="1"/>
    <col min="14" max="14" width="2.28515625" customWidth="1"/>
  </cols>
  <sheetData>
    <row r="2" spans="1:16" s="13" customFormat="1" ht="20.25" customHeight="1">
      <c r="L2"/>
    </row>
    <row r="3" spans="1:16" s="5" customFormat="1" ht="42.75" customHeight="1">
      <c r="A3" s="13"/>
      <c r="B3" s="362"/>
      <c r="C3" s="363"/>
      <c r="D3" s="363"/>
      <c r="E3" s="363"/>
      <c r="F3" s="363"/>
      <c r="G3" s="363"/>
      <c r="H3" s="363"/>
      <c r="I3" s="363"/>
      <c r="J3" s="363"/>
      <c r="K3" s="363"/>
      <c r="L3" s="17"/>
      <c r="M3" s="26"/>
    </row>
    <row r="4" spans="1:16" s="5" customFormat="1" ht="17.25" customHeight="1">
      <c r="A4" s="13"/>
      <c r="B4" s="308" t="s">
        <v>172</v>
      </c>
      <c r="C4" s="308"/>
      <c r="D4" s="308"/>
      <c r="E4" s="308"/>
      <c r="F4" s="308"/>
      <c r="G4" s="308"/>
      <c r="H4" s="308"/>
      <c r="I4" s="308"/>
      <c r="J4" s="308"/>
      <c r="K4" s="308"/>
      <c r="L4" s="308"/>
      <c r="M4" s="308"/>
      <c r="N4" s="308"/>
      <c r="O4" s="308"/>
      <c r="P4" s="308"/>
    </row>
    <row r="5" spans="1:16" s="5" customFormat="1" ht="15">
      <c r="A5" s="13"/>
      <c r="B5" s="20"/>
      <c r="C5" s="13"/>
      <c r="D5" s="13"/>
      <c r="E5" s="13"/>
      <c r="F5" s="13"/>
      <c r="G5" s="13"/>
      <c r="H5" s="13"/>
      <c r="I5" s="13"/>
      <c r="J5" s="13"/>
      <c r="K5" s="36"/>
      <c r="L5" s="35"/>
      <c r="M5" s="34"/>
    </row>
    <row r="6" spans="1:16" s="8" customFormat="1" ht="18" customHeight="1">
      <c r="A6" s="18"/>
      <c r="B6" s="361" t="s">
        <v>63</v>
      </c>
      <c r="C6" s="361"/>
      <c r="D6" s="361"/>
      <c r="E6" s="361"/>
      <c r="F6" s="361"/>
      <c r="G6" s="361"/>
      <c r="H6" s="361"/>
      <c r="I6" s="361"/>
      <c r="J6" s="361"/>
      <c r="K6" s="361"/>
      <c r="L6" s="361"/>
      <c r="M6" s="361"/>
      <c r="N6" s="361"/>
      <c r="O6" s="361"/>
      <c r="P6" s="361"/>
    </row>
    <row r="7" spans="1:16" s="11" customFormat="1" ht="11.25">
      <c r="A7" s="24"/>
      <c r="B7" s="367" t="s">
        <v>89</v>
      </c>
      <c r="C7" s="368"/>
      <c r="D7" s="368"/>
      <c r="E7" s="368"/>
      <c r="F7" s="368"/>
      <c r="G7" s="368"/>
      <c r="H7" s="369"/>
      <c r="I7" s="367" t="s">
        <v>109</v>
      </c>
      <c r="J7" s="369"/>
      <c r="K7" s="367" t="s">
        <v>110</v>
      </c>
      <c r="L7" s="368"/>
      <c r="M7" s="369"/>
      <c r="N7" s="367" t="s">
        <v>58</v>
      </c>
      <c r="O7" s="368"/>
      <c r="P7" s="369"/>
    </row>
    <row r="8" spans="1:16" s="6" customFormat="1" ht="18" customHeight="1">
      <c r="A8" s="12"/>
      <c r="B8" s="357"/>
      <c r="C8" s="358"/>
      <c r="D8" s="358"/>
      <c r="E8" s="358"/>
      <c r="F8" s="358"/>
      <c r="G8" s="358"/>
      <c r="H8" s="359"/>
      <c r="I8" s="355"/>
      <c r="J8" s="356"/>
      <c r="K8" s="357"/>
      <c r="L8" s="358"/>
      <c r="M8" s="359"/>
      <c r="N8" s="360"/>
      <c r="O8" s="358"/>
      <c r="P8" s="359"/>
    </row>
    <row r="9" spans="1:16" s="6" customFormat="1" ht="18" customHeight="1">
      <c r="A9" s="12"/>
      <c r="B9" s="357"/>
      <c r="C9" s="358"/>
      <c r="D9" s="358"/>
      <c r="E9" s="358"/>
      <c r="F9" s="358"/>
      <c r="G9" s="358"/>
      <c r="H9" s="359"/>
      <c r="I9" s="355"/>
      <c r="J9" s="356"/>
      <c r="K9" s="357"/>
      <c r="L9" s="358"/>
      <c r="M9" s="359"/>
      <c r="N9" s="360"/>
      <c r="O9" s="358"/>
      <c r="P9" s="359"/>
    </row>
    <row r="10" spans="1:16" s="6" customFormat="1" ht="18" customHeight="1">
      <c r="A10" s="12"/>
      <c r="B10" s="364"/>
      <c r="C10" s="364"/>
      <c r="D10" s="364"/>
      <c r="E10" s="364"/>
      <c r="F10" s="364"/>
      <c r="G10" s="364"/>
      <c r="H10" s="364"/>
      <c r="I10" s="365"/>
      <c r="J10" s="365"/>
      <c r="K10" s="364"/>
      <c r="L10" s="364"/>
      <c r="M10" s="364"/>
      <c r="N10" s="366"/>
      <c r="O10" s="364"/>
      <c r="P10" s="364"/>
    </row>
  </sheetData>
  <sheetProtection algorithmName="SHA-512" hashValue="TW0g7t2WLAK7/E1YBqAMDmhpIX87MmkiPL9Fc0BgSdgjXumegcACjRgpC4qYyWZn1vCCnVDiQjtzBHBtSNMHKg==" saltValue="RxE2XGa4KWgzdNE45Z7Mcw==" spinCount="100000" sheet="1" formatCells="0" formatColumns="0" formatRows="0" insertColumns="0" insertRows="0" insertHyperlinks="0" deleteColumns="0" deleteRows="0" sort="0" autoFilter="0" pivotTables="0"/>
  <customSheetViews>
    <customSheetView guid="{E0983526-BFCA-4E2F-AA15-24247978BF12}" showGridLines="0" showRuler="0">
      <selection activeCell="K3" sqref="K3"/>
      <pageMargins left="0.78740157480314965" right="0.78740157480314965" top="0.98425196850393704" bottom="0.98425196850393704" header="0.51181102362204722" footer="0.51181102362204722"/>
      <printOptions horizontalCentered="1"/>
      <pageSetup paperSize="9" orientation="landscape" horizontalDpi="4294967294" verticalDpi="0" r:id="rId1"/>
      <headerFooter alignWithMargins="0">
        <oddFooter>&amp;LAQF.01 Abr/2004&amp;R&amp;P/&amp;N</oddFooter>
      </headerFooter>
    </customSheetView>
  </customSheetViews>
  <mergeCells count="19">
    <mergeCell ref="N9:P9"/>
    <mergeCell ref="K8:M8"/>
    <mergeCell ref="B9:H9"/>
    <mergeCell ref="B4:P4"/>
    <mergeCell ref="I9:J9"/>
    <mergeCell ref="K9:M9"/>
    <mergeCell ref="N10:P10"/>
    <mergeCell ref="B3:K3"/>
    <mergeCell ref="B10:H10"/>
    <mergeCell ref="I10:J10"/>
    <mergeCell ref="K10:M10"/>
    <mergeCell ref="B7:H7"/>
    <mergeCell ref="I7:J7"/>
    <mergeCell ref="K7:M7"/>
    <mergeCell ref="B8:H8"/>
    <mergeCell ref="I8:J8"/>
    <mergeCell ref="B6:P6"/>
    <mergeCell ref="N7:P7"/>
    <mergeCell ref="N8:P8"/>
  </mergeCells>
  <phoneticPr fontId="0" type="noConversion"/>
  <printOptions horizontalCentered="1"/>
  <pageMargins left="0.78740157480314965" right="0.78740157480314965" top="0.98425196850393704" bottom="0.98425196850393704" header="0.51181102362204722" footer="0.51181102362204722"/>
  <pageSetup paperSize="9" orientation="landscape" horizontalDpi="4294967294" verticalDpi="300" r:id="rId2"/>
  <headerFooter alignWithMargins="0">
    <oddFooter>&amp;LAQF.01 Abr/2004&amp;R&amp;P/&amp;N</oddFooter>
  </headerFooter>
  <customProperties>
    <customPr name="_pios_id" r:id="rId3"/>
  </customProperties>
  <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5"/>
  <dimension ref="B1:AA24"/>
  <sheetViews>
    <sheetView showGridLines="0" tabSelected="1" zoomScaleNormal="100" zoomScaleSheetLayoutView="100" workbookViewId="0">
      <selection activeCell="L24" sqref="L24"/>
    </sheetView>
  </sheetViews>
  <sheetFormatPr defaultRowHeight="12.75"/>
  <cols>
    <col min="1" max="1" width="2.5703125" style="5" customWidth="1"/>
    <col min="2" max="2" width="1.5703125" style="13" customWidth="1"/>
    <col min="3" max="3" width="4.7109375" style="5" customWidth="1"/>
    <col min="4" max="4" width="5.42578125" style="5" customWidth="1"/>
    <col min="5" max="5" width="10" style="5" customWidth="1"/>
    <col min="6" max="6" width="9.7109375" style="5" customWidth="1"/>
    <col min="7" max="10" width="9.140625" style="5"/>
    <col min="11" max="11" width="10" style="5" customWidth="1"/>
    <col min="12" max="12" width="10" style="5" bestFit="1" customWidth="1"/>
    <col min="13" max="13" width="4.85546875" style="5" customWidth="1"/>
    <col min="14" max="14" width="38.5703125" style="5" customWidth="1"/>
    <col min="15" max="16384" width="9.140625" style="5"/>
  </cols>
  <sheetData>
    <row r="1" spans="3:27" s="13" customFormat="1" ht="20.25" customHeight="1">
      <c r="L1"/>
    </row>
    <row r="2" spans="3:27" ht="42.75" customHeight="1">
      <c r="C2" s="363"/>
      <c r="D2" s="363"/>
      <c r="E2" s="363"/>
      <c r="F2" s="363"/>
      <c r="G2" s="363"/>
      <c r="H2" s="363"/>
      <c r="I2" s="363"/>
      <c r="J2" s="363"/>
      <c r="K2" s="363"/>
      <c r="L2" s="17"/>
      <c r="AA2" s="5" t="s">
        <v>53</v>
      </c>
    </row>
    <row r="3" spans="3:27" ht="18.75" customHeight="1">
      <c r="C3" s="221"/>
      <c r="D3" s="221"/>
      <c r="E3" s="224" t="s">
        <v>172</v>
      </c>
      <c r="F3" s="224"/>
      <c r="G3" s="224"/>
      <c r="H3" s="224"/>
      <c r="I3" s="224"/>
      <c r="J3" s="224"/>
      <c r="K3" s="224"/>
      <c r="L3" s="224"/>
      <c r="M3" s="224"/>
      <c r="N3" s="224"/>
      <c r="O3" s="226"/>
      <c r="P3" s="226"/>
      <c r="Q3" s="226"/>
      <c r="R3" s="226"/>
      <c r="S3" s="226"/>
    </row>
    <row r="4" spans="3:27">
      <c r="C4" s="13"/>
      <c r="D4" s="13"/>
      <c r="E4" s="13"/>
      <c r="F4" s="13"/>
      <c r="G4" s="13"/>
      <c r="H4" s="13"/>
      <c r="J4" s="36"/>
      <c r="K4" s="36"/>
      <c r="L4" s="34"/>
      <c r="AA4" s="5" t="s">
        <v>54</v>
      </c>
    </row>
    <row r="5" spans="3:27" ht="15">
      <c r="C5" s="13"/>
      <c r="D5" s="13"/>
      <c r="E5" s="379" t="s">
        <v>64</v>
      </c>
      <c r="F5" s="379"/>
      <c r="G5" s="379"/>
      <c r="H5" s="379"/>
      <c r="I5" s="379"/>
      <c r="J5" s="379"/>
      <c r="K5" s="379"/>
      <c r="L5" s="379"/>
      <c r="M5" s="379"/>
      <c r="N5" s="379"/>
    </row>
    <row r="6" spans="3:27" ht="16.5" customHeight="1">
      <c r="C6" s="13"/>
      <c r="D6" s="13"/>
      <c r="E6" s="370" t="s">
        <v>167</v>
      </c>
      <c r="F6" s="371"/>
      <c r="G6" s="371"/>
      <c r="H6" s="371"/>
      <c r="I6" s="371"/>
      <c r="J6" s="371"/>
      <c r="K6" s="371"/>
      <c r="L6" s="371"/>
      <c r="M6" s="371"/>
      <c r="N6" s="372"/>
    </row>
    <row r="7" spans="3:27">
      <c r="C7" s="13"/>
      <c r="D7" s="13"/>
      <c r="E7" s="373"/>
      <c r="F7" s="374"/>
      <c r="G7" s="374"/>
      <c r="H7" s="374"/>
      <c r="I7" s="374"/>
      <c r="J7" s="374"/>
      <c r="K7" s="374"/>
      <c r="L7" s="374"/>
      <c r="M7" s="374"/>
      <c r="N7" s="375"/>
    </row>
    <row r="8" spans="3:27">
      <c r="C8" s="13"/>
      <c r="D8" s="13"/>
      <c r="E8" s="373"/>
      <c r="F8" s="374"/>
      <c r="G8" s="374"/>
      <c r="H8" s="374"/>
      <c r="I8" s="374"/>
      <c r="J8" s="374"/>
      <c r="K8" s="374"/>
      <c r="L8" s="374"/>
      <c r="M8" s="374"/>
      <c r="N8" s="375"/>
    </row>
    <row r="9" spans="3:27">
      <c r="C9" s="13"/>
      <c r="D9" s="13"/>
      <c r="E9" s="373"/>
      <c r="F9" s="374"/>
      <c r="G9" s="374"/>
      <c r="H9" s="374"/>
      <c r="I9" s="374"/>
      <c r="J9" s="374"/>
      <c r="K9" s="374"/>
      <c r="L9" s="374"/>
      <c r="M9" s="374"/>
      <c r="N9" s="375"/>
    </row>
    <row r="10" spans="3:27">
      <c r="C10" s="13"/>
      <c r="D10" s="13"/>
      <c r="E10" s="373"/>
      <c r="F10" s="374"/>
      <c r="G10" s="374"/>
      <c r="H10" s="374"/>
      <c r="I10" s="374"/>
      <c r="J10" s="374"/>
      <c r="K10" s="374"/>
      <c r="L10" s="374"/>
      <c r="M10" s="374"/>
      <c r="N10" s="375"/>
    </row>
    <row r="11" spans="3:27">
      <c r="C11" s="13"/>
      <c r="D11" s="13"/>
      <c r="E11" s="373"/>
      <c r="F11" s="374"/>
      <c r="G11" s="374"/>
      <c r="H11" s="374"/>
      <c r="I11" s="374"/>
      <c r="J11" s="374"/>
      <c r="K11" s="374"/>
      <c r="L11" s="374"/>
      <c r="M11" s="374"/>
      <c r="N11" s="375"/>
    </row>
    <row r="12" spans="3:27">
      <c r="C12" s="13"/>
      <c r="D12" s="13"/>
      <c r="E12" s="373"/>
      <c r="F12" s="374"/>
      <c r="G12" s="374"/>
      <c r="H12" s="374"/>
      <c r="I12" s="374"/>
      <c r="J12" s="374"/>
      <c r="K12" s="374"/>
      <c r="L12" s="374"/>
      <c r="M12" s="374"/>
      <c r="N12" s="375"/>
    </row>
    <row r="13" spans="3:27">
      <c r="C13" s="13"/>
      <c r="D13" s="13"/>
      <c r="E13" s="373"/>
      <c r="F13" s="374"/>
      <c r="G13" s="374"/>
      <c r="H13" s="374"/>
      <c r="I13" s="374"/>
      <c r="J13" s="374"/>
      <c r="K13" s="374"/>
      <c r="L13" s="374"/>
      <c r="M13" s="374"/>
      <c r="N13" s="375"/>
    </row>
    <row r="14" spans="3:27">
      <c r="C14" s="13"/>
      <c r="D14" s="13"/>
      <c r="E14" s="373"/>
      <c r="F14" s="374"/>
      <c r="G14" s="374"/>
      <c r="H14" s="374"/>
      <c r="I14" s="374"/>
      <c r="J14" s="374"/>
      <c r="K14" s="374"/>
      <c r="L14" s="374"/>
      <c r="M14" s="374"/>
      <c r="N14" s="375"/>
    </row>
    <row r="15" spans="3:27">
      <c r="C15" s="13"/>
      <c r="D15" s="13"/>
      <c r="E15" s="373"/>
      <c r="F15" s="374"/>
      <c r="G15" s="374"/>
      <c r="H15" s="374"/>
      <c r="I15" s="374"/>
      <c r="J15" s="374"/>
      <c r="K15" s="374"/>
      <c r="L15" s="374"/>
      <c r="M15" s="374"/>
      <c r="N15" s="375"/>
    </row>
    <row r="16" spans="3:27">
      <c r="C16" s="13"/>
      <c r="D16" s="13"/>
      <c r="E16" s="373"/>
      <c r="F16" s="374"/>
      <c r="G16" s="374"/>
      <c r="H16" s="374"/>
      <c r="I16" s="374"/>
      <c r="J16" s="374"/>
      <c r="K16" s="374"/>
      <c r="L16" s="374"/>
      <c r="M16" s="374"/>
      <c r="N16" s="375"/>
    </row>
    <row r="17" spans="3:14" ht="30" customHeight="1">
      <c r="C17" s="13"/>
      <c r="D17" s="13"/>
      <c r="E17" s="373"/>
      <c r="F17" s="374"/>
      <c r="G17" s="374"/>
      <c r="H17" s="374"/>
      <c r="I17" s="374"/>
      <c r="J17" s="374"/>
      <c r="K17" s="374"/>
      <c r="L17" s="374"/>
      <c r="M17" s="374"/>
      <c r="N17" s="375"/>
    </row>
    <row r="18" spans="3:14">
      <c r="C18" s="13"/>
      <c r="D18" s="13"/>
      <c r="E18" s="373"/>
      <c r="F18" s="374"/>
      <c r="G18" s="374"/>
      <c r="H18" s="374"/>
      <c r="I18" s="374"/>
      <c r="J18" s="374"/>
      <c r="K18" s="374"/>
      <c r="L18" s="374"/>
      <c r="M18" s="374"/>
      <c r="N18" s="375"/>
    </row>
    <row r="19" spans="3:14">
      <c r="C19" s="13"/>
      <c r="D19" s="13"/>
      <c r="E19" s="373"/>
      <c r="F19" s="374"/>
      <c r="G19" s="374"/>
      <c r="H19" s="374"/>
      <c r="I19" s="374"/>
      <c r="J19" s="374"/>
      <c r="K19" s="374"/>
      <c r="L19" s="374"/>
      <c r="M19" s="374"/>
      <c r="N19" s="375"/>
    </row>
    <row r="20" spans="3:14" ht="12" customHeight="1">
      <c r="E20" s="376"/>
      <c r="F20" s="377"/>
      <c r="G20" s="377"/>
      <c r="H20" s="377"/>
      <c r="I20" s="377"/>
      <c r="J20" s="377"/>
      <c r="K20" s="377"/>
      <c r="L20" s="377"/>
      <c r="M20" s="377"/>
      <c r="N20" s="378"/>
    </row>
    <row r="21" spans="3:14" ht="12.75" customHeight="1">
      <c r="E21" s="380" t="s">
        <v>168</v>
      </c>
      <c r="F21" s="380"/>
      <c r="G21" s="380"/>
      <c r="H21" s="380"/>
      <c r="I21" s="380"/>
      <c r="J21" s="222"/>
      <c r="K21" s="222"/>
      <c r="L21" s="222"/>
      <c r="M21" s="222"/>
      <c r="N21" s="222"/>
    </row>
    <row r="22" spans="3:14" ht="12.75" customHeight="1">
      <c r="E22" s="227"/>
      <c r="F22" s="227"/>
      <c r="G22" s="227"/>
      <c r="H22" s="227"/>
      <c r="I22" s="227"/>
      <c r="J22" s="227"/>
      <c r="K22" s="227"/>
      <c r="L22" s="227"/>
      <c r="M22" s="227"/>
      <c r="N22" s="227"/>
    </row>
    <row r="23" spans="3:14" ht="15" customHeight="1">
      <c r="C23" s="114"/>
      <c r="D23" s="116"/>
      <c r="E23" s="227"/>
      <c r="F23" s="227"/>
      <c r="G23" s="227"/>
      <c r="H23" s="227"/>
      <c r="I23" s="227"/>
      <c r="J23" s="227"/>
      <c r="K23" s="227"/>
      <c r="L23" s="227"/>
      <c r="M23" s="227"/>
      <c r="N23" s="227"/>
    </row>
    <row r="24" spans="3:14" ht="21" customHeight="1">
      <c r="C24" s="114"/>
      <c r="D24" s="116"/>
      <c r="E24" s="116"/>
      <c r="F24" s="116"/>
      <c r="G24" s="116"/>
      <c r="H24" s="205" t="s">
        <v>53</v>
      </c>
      <c r="I24" s="116"/>
      <c r="J24" s="116"/>
      <c r="K24" s="116"/>
      <c r="L24" s="116"/>
    </row>
  </sheetData>
  <sheetProtection algorithmName="SHA-512" hashValue="88lLZWJLf9Ri+XLjPxPMzX8rbJ9g5otFBU31eNRL3rPhO6M/WPue7yj7dqi+pqRkoY2DKZWJreKrZYZ/hDh3pA==" saltValue="ksQAst1i5l8z64HYF2+yXQ==" spinCount="100000" sheet="1" formatCells="0" formatColumns="0" formatRows="0" insertColumns="0" insertRows="0" insertHyperlinks="0" deleteColumns="0" deleteRows="0" sort="0" autoFilter="0" pivotTables="0"/>
  <customSheetViews>
    <customSheetView guid="{E0983526-BFCA-4E2F-AA15-24247978BF12}" showGridLines="0" hiddenRows="1" showRuler="0">
      <selection activeCell="L3" sqref="L3"/>
      <pageMargins left="0.78740157480314965" right="0.78740157480314965" top="0.78740157480314965" bottom="0.78740157480314965" header="0.59055118110236227" footer="0.59055118110236227"/>
      <printOptions horizontalCentered="1"/>
      <pageSetup paperSize="9" orientation="landscape" horizontalDpi="300" verticalDpi="300" r:id="rId1"/>
      <headerFooter alignWithMargins="0">
        <oddFooter>&amp;LAQF.01 Abr/2004&amp;R&amp;9&amp;P/&amp;N</oddFooter>
      </headerFooter>
    </customSheetView>
  </customSheetViews>
  <mergeCells count="4">
    <mergeCell ref="E6:N20"/>
    <mergeCell ref="E5:N5"/>
    <mergeCell ref="C2:K2"/>
    <mergeCell ref="E21:I21"/>
  </mergeCells>
  <phoneticPr fontId="0" type="noConversion"/>
  <hyperlinks>
    <hyperlink ref="E21:I21" r:id="rId2" display="Código de Conducta BASF"/>
  </hyperlinks>
  <printOptions horizontalCentered="1"/>
  <pageMargins left="0.78740157480314965" right="0.78740157480314965" top="0.78740157480314965" bottom="0.78740157480314965" header="0.59055118110236227" footer="0.59055118110236227"/>
  <pageSetup paperSize="9" orientation="landscape" horizontalDpi="300" verticalDpi="300" r:id="rId3"/>
  <headerFooter alignWithMargins="0">
    <oddFooter>&amp;LAQF.01 Abr/2004&amp;R&amp;9&amp;P/&amp;N</oddFooter>
  </headerFooter>
  <customProperties>
    <customPr name="_pios_id" r:id="rId4"/>
  </customProperties>
  <drawing r:id="rId5"/>
  <legacyDrawing r:id="rId6"/>
  <controls>
    <mc:AlternateContent xmlns:mc="http://schemas.openxmlformats.org/markup-compatibility/2006">
      <mc:Choice Requires="x14">
        <control shapeId="15567" r:id="rId7" name="ComboBox1">
          <controlPr defaultSize="0" autoLine="0" linkedCell="H24" listFillRange="AA1:AA4" r:id="rId8">
            <anchor moveWithCells="1">
              <from>
                <xdr:col>7</xdr:col>
                <xdr:colOff>333375</xdr:colOff>
                <xdr:row>23</xdr:row>
                <xdr:rowOff>0</xdr:rowOff>
              </from>
              <to>
                <xdr:col>9</xdr:col>
                <xdr:colOff>152400</xdr:colOff>
                <xdr:row>24</xdr:row>
                <xdr:rowOff>0</xdr:rowOff>
              </to>
            </anchor>
          </controlPr>
        </control>
      </mc:Choice>
      <mc:Fallback>
        <control shapeId="15567" r:id="rId7" name="ComboBox1"/>
      </mc:Fallback>
    </mc:AlternateContent>
  </control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1"/>
  <dimension ref="A2:Z19"/>
  <sheetViews>
    <sheetView showGridLines="0" workbookViewId="0">
      <selection activeCell="C9" sqref="C9:L9"/>
    </sheetView>
  </sheetViews>
  <sheetFormatPr defaultRowHeight="12.75"/>
  <cols>
    <col min="1" max="1" width="2.5703125" customWidth="1"/>
    <col min="2" max="2" width="6" customWidth="1"/>
    <col min="3" max="3" width="7.140625" customWidth="1"/>
    <col min="4" max="4" width="7.7109375" customWidth="1"/>
    <col min="5" max="5" width="7.140625" customWidth="1"/>
    <col min="6" max="6" width="8.140625" customWidth="1"/>
    <col min="7" max="7" width="14.28515625" customWidth="1"/>
    <col min="11" max="11" width="10" customWidth="1"/>
    <col min="12" max="12" width="16.7109375" customWidth="1"/>
    <col min="13" max="13" width="15.7109375" customWidth="1"/>
    <col min="14" max="14" width="9.28515625" customWidth="1"/>
    <col min="15" max="15" width="14.85546875" customWidth="1"/>
  </cols>
  <sheetData>
    <row r="2" spans="1:26">
      <c r="Z2" s="99" t="s">
        <v>5</v>
      </c>
    </row>
    <row r="3" spans="1:26" ht="18">
      <c r="B3" s="362"/>
      <c r="C3" s="363"/>
      <c r="D3" s="363"/>
      <c r="E3" s="363"/>
      <c r="F3" s="363"/>
      <c r="G3" s="363"/>
      <c r="H3" s="363"/>
      <c r="I3" s="363"/>
      <c r="J3" s="363"/>
      <c r="K3" s="363"/>
      <c r="Z3" s="117" t="s">
        <v>6</v>
      </c>
    </row>
    <row r="4" spans="1:26">
      <c r="A4" s="25"/>
      <c r="B4" s="25"/>
      <c r="C4" s="25"/>
      <c r="D4" s="25"/>
      <c r="E4" s="25"/>
      <c r="F4" s="25"/>
      <c r="G4" s="25"/>
      <c r="H4" s="25"/>
      <c r="I4" s="25"/>
      <c r="J4" s="25"/>
      <c r="K4" s="25"/>
      <c r="L4" s="25"/>
      <c r="M4" s="25"/>
      <c r="N4" s="25"/>
    </row>
    <row r="5" spans="1:26" ht="15">
      <c r="A5" s="25"/>
      <c r="B5" s="224" t="s">
        <v>263</v>
      </c>
      <c r="C5" s="228"/>
      <c r="D5" s="228"/>
      <c r="E5" s="228"/>
      <c r="F5" s="228"/>
      <c r="G5" s="228"/>
      <c r="H5" s="228"/>
      <c r="I5" s="228"/>
      <c r="J5" s="228"/>
      <c r="K5" s="228"/>
      <c r="L5" s="228"/>
      <c r="M5" s="228"/>
      <c r="N5" s="25"/>
      <c r="Z5" s="99"/>
    </row>
    <row r="6" spans="1:26">
      <c r="A6" s="25"/>
      <c r="B6" s="25"/>
      <c r="C6" s="25"/>
      <c r="D6" s="25"/>
      <c r="E6" s="25"/>
      <c r="F6" s="25"/>
      <c r="G6" s="25"/>
      <c r="H6" s="25"/>
      <c r="I6" s="25"/>
      <c r="J6" s="25"/>
      <c r="K6" s="25"/>
      <c r="L6" s="25"/>
      <c r="M6" s="25"/>
      <c r="N6" s="25"/>
    </row>
    <row r="7" spans="1:26" s="7" customFormat="1" ht="18" customHeight="1">
      <c r="A7" s="14"/>
      <c r="B7" s="345" t="s">
        <v>65</v>
      </c>
      <c r="C7" s="345"/>
      <c r="D7" s="345"/>
      <c r="E7" s="345"/>
      <c r="F7" s="345"/>
      <c r="G7" s="345"/>
      <c r="H7" s="345"/>
      <c r="I7" s="345"/>
      <c r="J7" s="345"/>
      <c r="K7" s="345"/>
      <c r="L7" s="345"/>
      <c r="M7" s="345"/>
      <c r="N7" s="180"/>
    </row>
    <row r="9" spans="1:26" s="5" customFormat="1" ht="63" customHeight="1">
      <c r="A9" s="13"/>
      <c r="B9" s="2" t="s">
        <v>169</v>
      </c>
      <c r="C9" s="385" t="s">
        <v>111</v>
      </c>
      <c r="D9" s="385"/>
      <c r="E9" s="385"/>
      <c r="F9" s="385"/>
      <c r="G9" s="385"/>
      <c r="H9" s="385"/>
      <c r="I9" s="385"/>
      <c r="J9" s="385"/>
      <c r="K9" s="385"/>
      <c r="L9" s="386"/>
      <c r="M9" s="118" t="s">
        <v>5</v>
      </c>
      <c r="N9" s="13"/>
    </row>
    <row r="10" spans="1:26" s="5" customFormat="1" ht="14.25" customHeight="1">
      <c r="A10" s="13"/>
      <c r="B10" s="387" t="str">
        <f>IF(M9="Sim","Es obligatorio rellenar los campos a continuación y enviar la copia de cada licencia junto con este archivo completado",IF(M9="Não","Pasar al siguiente paso",""))</f>
        <v>Es obligatorio rellenar los campos a continuación y enviar la copia de cada licencia junto con este archivo completado</v>
      </c>
      <c r="C10" s="387"/>
      <c r="D10" s="387"/>
      <c r="E10" s="387"/>
      <c r="F10" s="387"/>
      <c r="G10" s="387"/>
      <c r="H10" s="387"/>
      <c r="I10" s="387"/>
      <c r="J10" s="387"/>
      <c r="K10" s="387"/>
      <c r="L10" s="387"/>
      <c r="M10" s="387"/>
      <c r="N10" s="13"/>
    </row>
    <row r="13" spans="1:26">
      <c r="C13" s="42"/>
      <c r="D13" s="42"/>
      <c r="E13" s="42"/>
      <c r="F13" s="42"/>
      <c r="G13" s="42"/>
      <c r="H13" s="42"/>
      <c r="I13" s="42"/>
      <c r="J13" s="42"/>
      <c r="K13" s="42"/>
      <c r="L13" s="388" t="s">
        <v>117</v>
      </c>
      <c r="M13" s="389"/>
    </row>
    <row r="14" spans="1:26">
      <c r="C14" s="383" t="s">
        <v>112</v>
      </c>
      <c r="D14" s="384"/>
      <c r="E14" s="384"/>
      <c r="F14" s="383" t="s">
        <v>113</v>
      </c>
      <c r="G14" s="384"/>
      <c r="H14" s="384"/>
      <c r="I14" s="383" t="s">
        <v>114</v>
      </c>
      <c r="J14" s="384"/>
      <c r="K14" s="384"/>
      <c r="L14" s="216" t="s">
        <v>115</v>
      </c>
      <c r="M14" s="216" t="s">
        <v>116</v>
      </c>
    </row>
    <row r="15" spans="1:26" ht="18" customHeight="1">
      <c r="C15" s="381"/>
      <c r="D15" s="381"/>
      <c r="E15" s="381"/>
      <c r="F15" s="382"/>
      <c r="G15" s="382"/>
      <c r="H15" s="382"/>
      <c r="I15" s="381"/>
      <c r="J15" s="381"/>
      <c r="K15" s="381"/>
      <c r="L15" s="214"/>
      <c r="M15" s="214"/>
    </row>
    <row r="16" spans="1:26" ht="18" customHeight="1">
      <c r="C16" s="381"/>
      <c r="D16" s="381"/>
      <c r="E16" s="381"/>
      <c r="F16" s="382"/>
      <c r="G16" s="382"/>
      <c r="H16" s="382"/>
      <c r="I16" s="381"/>
      <c r="J16" s="381"/>
      <c r="K16" s="381"/>
      <c r="L16" s="214"/>
      <c r="M16" s="214"/>
    </row>
    <row r="17" spans="3:13" ht="18" customHeight="1">
      <c r="C17" s="381"/>
      <c r="D17" s="381"/>
      <c r="E17" s="381"/>
      <c r="F17" s="382"/>
      <c r="G17" s="382"/>
      <c r="H17" s="382"/>
      <c r="I17" s="381"/>
      <c r="J17" s="381"/>
      <c r="K17" s="381"/>
      <c r="L17" s="214"/>
      <c r="M17" s="214"/>
    </row>
    <row r="18" spans="3:13" ht="18" customHeight="1">
      <c r="C18" s="381"/>
      <c r="D18" s="381"/>
      <c r="E18" s="381"/>
      <c r="F18" s="382"/>
      <c r="G18" s="382"/>
      <c r="H18" s="382"/>
      <c r="I18" s="381"/>
      <c r="J18" s="381"/>
      <c r="K18" s="381"/>
      <c r="L18" s="214"/>
      <c r="M18" s="214"/>
    </row>
    <row r="19" spans="3:13" ht="18" customHeight="1">
      <c r="C19" s="381"/>
      <c r="D19" s="381"/>
      <c r="E19" s="381"/>
      <c r="F19" s="382"/>
      <c r="G19" s="382"/>
      <c r="H19" s="382"/>
      <c r="I19" s="381"/>
      <c r="J19" s="381"/>
      <c r="K19" s="381"/>
      <c r="L19" s="214"/>
      <c r="M19" s="214"/>
    </row>
  </sheetData>
  <sheetProtection algorithmName="SHA-512" hashValue="fdX2cvH3Qzh6GfIE5GMPa1Lf+tB/zNqlPffn6oN72lJmLDVKuZODfZbk2tSRluRwk4pAtr6q2wQDEp5wWLvEtA==" saltValue="uZVKdEYwK6JhwqBuXGIUEQ==" spinCount="100000" sheet="1" formatCells="0" formatColumns="0" formatRows="0" insertColumns="0" insertRows="0" insertHyperlinks="0" deleteColumns="0" deleteRows="0" sort="0" autoFilter="0" pivotTables="0"/>
  <mergeCells count="23">
    <mergeCell ref="B3:K3"/>
    <mergeCell ref="C16:E16"/>
    <mergeCell ref="C15:E15"/>
    <mergeCell ref="B7:M7"/>
    <mergeCell ref="C14:E14"/>
    <mergeCell ref="C9:L9"/>
    <mergeCell ref="B10:M10"/>
    <mergeCell ref="L13:M13"/>
    <mergeCell ref="F14:H14"/>
    <mergeCell ref="I14:K14"/>
    <mergeCell ref="F15:H15"/>
    <mergeCell ref="C17:E17"/>
    <mergeCell ref="F17:H17"/>
    <mergeCell ref="I17:K17"/>
    <mergeCell ref="I15:K15"/>
    <mergeCell ref="C19:E19"/>
    <mergeCell ref="F19:H19"/>
    <mergeCell ref="I19:K19"/>
    <mergeCell ref="F16:H16"/>
    <mergeCell ref="I16:K16"/>
    <mergeCell ref="C18:E18"/>
    <mergeCell ref="F18:H18"/>
    <mergeCell ref="I18:K18"/>
  </mergeCells>
  <phoneticPr fontId="0" type="noConversion"/>
  <pageMargins left="0.78740157499999996" right="0.78740157499999996" top="0.984251969" bottom="0.984251969" header="0.49212598499999999" footer="0.49212598499999999"/>
  <pageSetup scale="90" orientation="landscape" horizontalDpi="300" verticalDpi="300" r:id="rId1"/>
  <headerFooter alignWithMargins="0"/>
  <customProperties>
    <customPr name="_pios_id" r:id="rId2"/>
  </customProperties>
  <drawing r:id="rId3"/>
  <legacyDrawing r:id="rId4"/>
  <controls>
    <mc:AlternateContent xmlns:mc="http://schemas.openxmlformats.org/markup-compatibility/2006">
      <mc:Choice Requires="x14">
        <control shapeId="59395" r:id="rId5" name="ComboBox1">
          <controlPr defaultSize="0" autoLine="0" linkedCell="M9" listFillRange="Z1:Z3" r:id="rId6">
            <anchor moveWithCells="1">
              <from>
                <xdr:col>12</xdr:col>
                <xdr:colOff>533400</xdr:colOff>
                <xdr:row>8</xdr:row>
                <xdr:rowOff>85725</xdr:rowOff>
              </from>
              <to>
                <xdr:col>13</xdr:col>
                <xdr:colOff>19050</xdr:colOff>
                <xdr:row>8</xdr:row>
                <xdr:rowOff>352425</xdr:rowOff>
              </to>
            </anchor>
          </controlPr>
        </control>
      </mc:Choice>
      <mc:Fallback>
        <control shapeId="59395" r:id="rId5" name="ComboBox1"/>
      </mc:Fallback>
    </mc:AlternateContent>
  </control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13"/>
  <dimension ref="A1:BT17"/>
  <sheetViews>
    <sheetView showGridLines="0" zoomScaleNormal="100" zoomScaleSheetLayoutView="100" workbookViewId="0">
      <selection activeCell="I13" sqref="I13:K13"/>
    </sheetView>
  </sheetViews>
  <sheetFormatPr defaultRowHeight="12.75"/>
  <cols>
    <col min="1" max="1" width="2.7109375" style="13" customWidth="1"/>
    <col min="2" max="2" width="8.28515625" style="5" customWidth="1"/>
    <col min="3" max="3" width="7.140625" style="5" customWidth="1"/>
    <col min="4" max="4" width="7.7109375" style="5" customWidth="1"/>
    <col min="5" max="5" width="7.140625" style="5" customWidth="1"/>
    <col min="6" max="6" width="8.140625" style="5" customWidth="1"/>
    <col min="7" max="7" width="14.28515625" style="5" customWidth="1"/>
    <col min="8" max="10" width="9.140625" style="5"/>
    <col min="11" max="11" width="10" style="5" customWidth="1"/>
    <col min="12" max="12" width="20" style="5" bestFit="1" customWidth="1"/>
    <col min="13" max="13" width="19.7109375" style="13" bestFit="1" customWidth="1"/>
    <col min="14" max="14" width="16.140625" customWidth="1"/>
    <col min="15" max="15" width="14.5703125" customWidth="1"/>
    <col min="73" max="16384" width="9.140625" style="5"/>
  </cols>
  <sheetData>
    <row r="1" spans="1:72" s="13" customFormat="1" ht="20.25" customHeight="1">
      <c r="L1"/>
      <c r="Z1" s="101"/>
    </row>
    <row r="2" spans="1:72" ht="42.75" customHeight="1">
      <c r="B2" s="362"/>
      <c r="C2" s="363"/>
      <c r="D2" s="363"/>
      <c r="E2" s="363"/>
      <c r="F2" s="363"/>
      <c r="G2" s="363"/>
      <c r="H2" s="363"/>
      <c r="I2" s="363"/>
      <c r="J2" s="363"/>
      <c r="K2" s="363"/>
      <c r="L2" s="17"/>
      <c r="M2" s="26"/>
      <c r="N2" s="5"/>
      <c r="O2" s="5"/>
      <c r="P2" s="5"/>
      <c r="Q2" s="5"/>
      <c r="R2" s="5"/>
      <c r="S2" s="5"/>
      <c r="T2" s="5"/>
      <c r="U2" s="5"/>
      <c r="V2" s="5"/>
      <c r="W2" s="5"/>
      <c r="X2" s="5"/>
      <c r="Y2" s="5"/>
      <c r="Z2" s="123" t="s">
        <v>5</v>
      </c>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row>
    <row r="3" spans="1:72" ht="15.75" customHeight="1">
      <c r="B3" s="308" t="s">
        <v>264</v>
      </c>
      <c r="C3" s="308"/>
      <c r="D3" s="308"/>
      <c r="E3" s="308"/>
      <c r="F3" s="308"/>
      <c r="G3" s="308"/>
      <c r="H3" s="308"/>
      <c r="I3" s="308"/>
      <c r="J3" s="308"/>
      <c r="K3" s="308"/>
      <c r="L3" s="308"/>
      <c r="M3" s="308"/>
      <c r="Z3" s="99" t="s">
        <v>6</v>
      </c>
    </row>
    <row r="4" spans="1:72" ht="15.75" customHeight="1">
      <c r="B4" s="226"/>
      <c r="C4" s="221"/>
      <c r="D4" s="221"/>
      <c r="E4" s="221"/>
      <c r="F4" s="221"/>
      <c r="G4" s="221"/>
      <c r="H4" s="221"/>
      <c r="I4" s="221"/>
      <c r="J4" s="221"/>
      <c r="K4" s="36"/>
      <c r="L4" s="36"/>
      <c r="M4" s="36"/>
      <c r="Z4" s="99"/>
    </row>
    <row r="5" spans="1:72" s="8" customFormat="1" ht="18" customHeight="1">
      <c r="A5" s="18"/>
      <c r="B5" s="345" t="s">
        <v>118</v>
      </c>
      <c r="C5" s="345"/>
      <c r="D5" s="345"/>
      <c r="E5" s="345"/>
      <c r="F5" s="345"/>
      <c r="G5" s="345"/>
      <c r="H5" s="345"/>
      <c r="I5" s="345"/>
      <c r="J5" s="345"/>
      <c r="K5" s="345"/>
      <c r="L5" s="345"/>
      <c r="M5" s="345"/>
      <c r="N5"/>
      <c r="O5"/>
      <c r="P5"/>
      <c r="Q5"/>
      <c r="R5"/>
      <c r="S5"/>
      <c r="T5"/>
      <c r="U5"/>
      <c r="V5"/>
      <c r="W5"/>
      <c r="X5"/>
      <c r="Y5"/>
      <c r="Z5" s="99"/>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row>
    <row r="6" spans="1:72" s="6" customFormat="1" ht="42.75" customHeight="1">
      <c r="A6" s="12"/>
      <c r="B6" s="121" t="s">
        <v>170</v>
      </c>
      <c r="C6" s="390" t="s">
        <v>119</v>
      </c>
      <c r="D6" s="391"/>
      <c r="E6" s="391"/>
      <c r="F6" s="391"/>
      <c r="G6" s="391"/>
      <c r="H6" s="391"/>
      <c r="I6" s="391"/>
      <c r="J6" s="391"/>
      <c r="K6" s="391"/>
      <c r="L6" s="392"/>
      <c r="M6" s="125" t="s">
        <v>6</v>
      </c>
      <c r="N6" s="393"/>
      <c r="O6" s="393"/>
      <c r="P6" s="393"/>
      <c r="Q6" s="393"/>
      <c r="R6" s="393"/>
      <c r="S6" s="28"/>
      <c r="T6" s="28"/>
      <c r="U6" s="28"/>
      <c r="V6" s="28"/>
      <c r="W6" s="28"/>
      <c r="X6" s="28"/>
      <c r="Y6" s="28"/>
      <c r="Z6" s="124"/>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row>
    <row r="7" spans="1:72" ht="27" customHeight="1">
      <c r="B7" s="387" t="str">
        <f>IF(M6="Sim","Responde a la pregunta de abajo",IF(M6="Não","Pasar al siguiente paso",""))</f>
        <v>Pasar al siguiente paso</v>
      </c>
      <c r="C7" s="387"/>
      <c r="D7" s="387"/>
      <c r="E7" s="387"/>
      <c r="F7" s="387"/>
      <c r="G7" s="387"/>
      <c r="H7" s="387"/>
      <c r="I7" s="387"/>
      <c r="J7" s="387"/>
      <c r="K7" s="387"/>
      <c r="L7" s="387"/>
      <c r="M7" s="387"/>
    </row>
    <row r="8" spans="1:72" ht="19.5" customHeight="1">
      <c r="B8" s="25"/>
      <c r="C8" s="13"/>
      <c r="D8" s="13"/>
      <c r="E8" s="13"/>
      <c r="F8" s="13"/>
      <c r="G8" s="13"/>
      <c r="H8" s="13"/>
      <c r="I8" s="13"/>
      <c r="J8" s="13"/>
      <c r="K8" s="13"/>
      <c r="L8" s="13"/>
    </row>
    <row r="9" spans="1:72" s="6" customFormat="1" ht="42.75" customHeight="1">
      <c r="A9" s="12"/>
      <c r="B9" s="121" t="s">
        <v>171</v>
      </c>
      <c r="C9" s="390" t="s">
        <v>120</v>
      </c>
      <c r="D9" s="391"/>
      <c r="E9" s="391"/>
      <c r="F9" s="391"/>
      <c r="G9" s="391"/>
      <c r="H9" s="391"/>
      <c r="I9" s="391"/>
      <c r="J9" s="391"/>
      <c r="K9" s="391"/>
      <c r="L9" s="392"/>
      <c r="M9" s="125" t="s">
        <v>5</v>
      </c>
      <c r="N9" s="393"/>
      <c r="O9" s="393"/>
      <c r="P9" s="393"/>
      <c r="Q9" s="393"/>
      <c r="R9" s="393"/>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row>
    <row r="10" spans="1:72" customFormat="1"/>
    <row r="11" spans="1:72" customFormat="1">
      <c r="C11" s="42"/>
      <c r="D11" s="42"/>
      <c r="E11" s="42"/>
      <c r="F11" s="42"/>
      <c r="G11" s="42"/>
      <c r="H11" s="42"/>
      <c r="I11" s="42"/>
      <c r="J11" s="42"/>
      <c r="K11" s="42"/>
      <c r="L11" s="388" t="s">
        <v>117</v>
      </c>
      <c r="M11" s="389"/>
    </row>
    <row r="12" spans="1:72" customFormat="1">
      <c r="B12" s="120"/>
      <c r="C12" s="383" t="s">
        <v>112</v>
      </c>
      <c r="D12" s="384"/>
      <c r="E12" s="384"/>
      <c r="F12" s="383" t="s">
        <v>113</v>
      </c>
      <c r="G12" s="384"/>
      <c r="H12" s="384"/>
      <c r="I12" s="383" t="s">
        <v>114</v>
      </c>
      <c r="J12" s="384"/>
      <c r="K12" s="384"/>
      <c r="L12" s="216" t="s">
        <v>115</v>
      </c>
      <c r="M12" s="216" t="s">
        <v>116</v>
      </c>
    </row>
    <row r="13" spans="1:72" customFormat="1" ht="18" customHeight="1">
      <c r="B13" s="5"/>
      <c r="C13" s="381"/>
      <c r="D13" s="381"/>
      <c r="E13" s="381"/>
      <c r="F13" s="381"/>
      <c r="G13" s="381"/>
      <c r="H13" s="381"/>
      <c r="I13" s="450"/>
      <c r="J13" s="381"/>
      <c r="K13" s="381"/>
      <c r="L13" s="181"/>
      <c r="M13" s="181"/>
    </row>
    <row r="14" spans="1:72" customFormat="1" ht="18" customHeight="1">
      <c r="B14" s="5"/>
      <c r="C14" s="381"/>
      <c r="D14" s="381"/>
      <c r="E14" s="381"/>
      <c r="F14" s="381"/>
      <c r="G14" s="381"/>
      <c r="H14" s="381"/>
      <c r="I14" s="381"/>
      <c r="J14" s="381"/>
      <c r="K14" s="381"/>
      <c r="L14" s="181"/>
      <c r="M14" s="181"/>
    </row>
    <row r="15" spans="1:72" customFormat="1" ht="18" customHeight="1">
      <c r="B15" s="5"/>
      <c r="C15" s="381"/>
      <c r="D15" s="381"/>
      <c r="E15" s="381"/>
      <c r="F15" s="381"/>
      <c r="G15" s="381"/>
      <c r="H15" s="381"/>
      <c r="I15" s="381"/>
      <c r="J15" s="381"/>
      <c r="K15" s="381"/>
      <c r="L15" s="181"/>
      <c r="M15" s="181"/>
    </row>
    <row r="16" spans="1:72" customFormat="1" ht="18" customHeight="1">
      <c r="B16" s="5"/>
      <c r="C16" s="381"/>
      <c r="D16" s="381"/>
      <c r="E16" s="381"/>
      <c r="F16" s="381"/>
      <c r="G16" s="381"/>
      <c r="H16" s="381"/>
      <c r="I16" s="381"/>
      <c r="J16" s="381"/>
      <c r="K16" s="381"/>
      <c r="L16" s="181"/>
      <c r="M16" s="181"/>
    </row>
    <row r="17" spans="3:72" ht="18" customHeight="1">
      <c r="C17" s="381"/>
      <c r="D17" s="381"/>
      <c r="E17" s="381"/>
      <c r="F17" s="381"/>
      <c r="G17" s="381"/>
      <c r="H17" s="381"/>
      <c r="I17" s="381"/>
      <c r="J17" s="381"/>
      <c r="K17" s="381"/>
      <c r="L17" s="181"/>
      <c r="M17" s="181"/>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row>
  </sheetData>
  <sheetProtection algorithmName="SHA-512" hashValue="y/1u/CTTNEvbxfIM7jgSwjXt/1eemws7pdkaO5fF118dhrttk2C6/N5dWSeiL2vri7tPFfWV0sQ2RsK01XEsfg==" saltValue="q1Kf7tfozsXdJUb7Mufv4w==" spinCount="100000" sheet="1" formatCells="0" formatColumns="0" formatRows="0" insertColumns="0" insertRows="0" insertHyperlinks="0" deleteColumns="0" deleteRows="0" sort="0" autoFilter="0" pivotTables="0"/>
  <customSheetViews>
    <customSheetView guid="{E0983526-BFCA-4E2F-AA15-24247978BF12}" showGridLines="0" showRuler="0">
      <selection activeCell="B2" sqref="B2:K2"/>
      <pageMargins left="0.78740157480314965" right="0.78740157480314965" top="0.78740157480314965" bottom="0.78740157480314965" header="0.59055118110236227" footer="0.59055118110236227"/>
      <printOptions horizontalCentered="1"/>
      <pageSetup paperSize="9" orientation="landscape" horizontalDpi="300" verticalDpi="300" r:id="rId1"/>
      <headerFooter alignWithMargins="0">
        <oddFooter>&amp;LAQF.01 Abr/2004&amp;R&amp;9&amp;P/&amp;N</oddFooter>
      </headerFooter>
    </customSheetView>
  </customSheetViews>
  <mergeCells count="27">
    <mergeCell ref="C17:E17"/>
    <mergeCell ref="N6:R6"/>
    <mergeCell ref="N9:R9"/>
    <mergeCell ref="C16:E16"/>
    <mergeCell ref="C15:E15"/>
    <mergeCell ref="C12:E12"/>
    <mergeCell ref="L11:M11"/>
    <mergeCell ref="C13:E13"/>
    <mergeCell ref="C14:E14"/>
    <mergeCell ref="F12:H12"/>
    <mergeCell ref="I12:K12"/>
    <mergeCell ref="F13:H13"/>
    <mergeCell ref="I13:K13"/>
    <mergeCell ref="F14:H14"/>
    <mergeCell ref="F15:H15"/>
    <mergeCell ref="F16:H16"/>
    <mergeCell ref="B2:K2"/>
    <mergeCell ref="C6:L6"/>
    <mergeCell ref="C9:L9"/>
    <mergeCell ref="B7:M7"/>
    <mergeCell ref="B5:M5"/>
    <mergeCell ref="B3:M3"/>
    <mergeCell ref="F17:H17"/>
    <mergeCell ref="I14:K14"/>
    <mergeCell ref="I15:K15"/>
    <mergeCell ref="I16:K16"/>
    <mergeCell ref="I17:K17"/>
  </mergeCells>
  <phoneticPr fontId="0" type="noConversion"/>
  <printOptions horizontalCentered="1"/>
  <pageMargins left="0.78740157480314965" right="0.78740157480314965" top="0.78740157480314965" bottom="0.78740157480314965" header="0.59055118110236227" footer="0.59055118110236227"/>
  <pageSetup paperSize="9" orientation="landscape" horizontalDpi="300" verticalDpi="300" r:id="rId2"/>
  <headerFooter alignWithMargins="0">
    <oddFooter>&amp;LAQF.01 Abr/2004&amp;R&amp;9&amp;P/&amp;N</oddFooter>
  </headerFooter>
  <customProperties>
    <customPr name="_pios_id" r:id="rId3"/>
  </customProperties>
  <drawing r:id="rId4"/>
  <legacyDrawing r:id="rId5"/>
  <controls>
    <mc:AlternateContent xmlns:mc="http://schemas.openxmlformats.org/markup-compatibility/2006">
      <mc:Choice Requires="x14">
        <control shapeId="41103" r:id="rId6" name="ComboBox2">
          <controlPr defaultSize="0" autoLine="0" linkedCell="M9" listFillRange="Z1:Z3" r:id="rId7">
            <anchor moveWithCells="1">
              <from>
                <xdr:col>12</xdr:col>
                <xdr:colOff>523875</xdr:colOff>
                <xdr:row>8</xdr:row>
                <xdr:rowOff>57150</xdr:rowOff>
              </from>
              <to>
                <xdr:col>12</xdr:col>
                <xdr:colOff>1057275</xdr:colOff>
                <xdr:row>8</xdr:row>
                <xdr:rowOff>323850</xdr:rowOff>
              </to>
            </anchor>
          </controlPr>
        </control>
      </mc:Choice>
      <mc:Fallback>
        <control shapeId="41103" r:id="rId6" name="ComboBox2"/>
      </mc:Fallback>
    </mc:AlternateContent>
    <mc:AlternateContent xmlns:mc="http://schemas.openxmlformats.org/markup-compatibility/2006">
      <mc:Choice Requires="x14">
        <control shapeId="41102" r:id="rId8" name="ComboBox1">
          <controlPr defaultSize="0" autoLine="0" linkedCell="M6" listFillRange="Z1:Z3" r:id="rId9">
            <anchor moveWithCells="1">
              <from>
                <xdr:col>12</xdr:col>
                <xdr:colOff>523875</xdr:colOff>
                <xdr:row>5</xdr:row>
                <xdr:rowOff>57150</xdr:rowOff>
              </from>
              <to>
                <xdr:col>12</xdr:col>
                <xdr:colOff>1057275</xdr:colOff>
                <xdr:row>5</xdr:row>
                <xdr:rowOff>323850</xdr:rowOff>
              </to>
            </anchor>
          </controlPr>
        </control>
      </mc:Choice>
      <mc:Fallback>
        <control shapeId="41102" r:id="rId8" name="ComboBox1"/>
      </mc:Fallback>
    </mc:AlternateContent>
  </control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Planilhas</vt:lpstr>
      </vt:variant>
      <vt:variant>
        <vt:i4>16</vt:i4>
      </vt:variant>
      <vt:variant>
        <vt:lpstr>Intervalos Nomeados</vt:lpstr>
      </vt:variant>
      <vt:variant>
        <vt:i4>13</vt:i4>
      </vt:variant>
    </vt:vector>
  </HeadingPairs>
  <TitlesOfParts>
    <vt:vector size="29" baseType="lpstr">
      <vt:lpstr>Parâmetros</vt:lpstr>
      <vt:lpstr>Indice</vt:lpstr>
      <vt:lpstr>Mensaje</vt:lpstr>
      <vt:lpstr>1. Informacion General</vt:lpstr>
      <vt:lpstr>2. Principales Clientes</vt:lpstr>
      <vt:lpstr>3. Principales Proveedores</vt:lpstr>
      <vt:lpstr>4. Caracteristicas Essenciales</vt:lpstr>
      <vt:lpstr>5. Productos sensibles</vt:lpstr>
      <vt:lpstr>6. Aprobacion de Embalaje</vt:lpstr>
      <vt:lpstr>7. Gestion de la Calidad</vt:lpstr>
      <vt:lpstr>8. Gestion Ambiental</vt:lpstr>
      <vt:lpstr>9. Gestion de la Seguridad</vt:lpstr>
      <vt:lpstr>10. Transporte</vt:lpstr>
      <vt:lpstr>11. Centro de Almacenamiento</vt:lpstr>
      <vt:lpstr>Documentacion - Logistica</vt:lpstr>
      <vt:lpstr>Pontuacion</vt:lpstr>
      <vt:lpstr>'6. Aprobacion de Embalaje'!AQF.01_Dez_2003</vt:lpstr>
      <vt:lpstr>'7. Gestion de la Calidad'!AQF.01_Dez_2003</vt:lpstr>
      <vt:lpstr>Indice!AQF.01_Dez_2003</vt:lpstr>
      <vt:lpstr>'3. Principales Proveedores'!Area_de_impressao</vt:lpstr>
      <vt:lpstr>'6. Aprobacion de Embalaje'!Area_de_impressao</vt:lpstr>
      <vt:lpstr>'7. Gestion de la Calidad'!Area_de_impressao</vt:lpstr>
      <vt:lpstr>Indice!Area_de_impressao</vt:lpstr>
      <vt:lpstr>Pontuacion!Area_de_impressao</vt:lpstr>
      <vt:lpstr>'6. Aprobacion de Embalaje'!COMENTÁRIOS</vt:lpstr>
      <vt:lpstr>'7. Gestion de la Calidad'!COMENTÁRIOS</vt:lpstr>
      <vt:lpstr>Indice!COMENTÁRIOS</vt:lpstr>
      <vt:lpstr>Pontuacion!COMENTÁRIOS</vt:lpstr>
      <vt:lpstr>'7. Gestion de la Calidad'!GQ</vt:lpstr>
    </vt:vector>
  </TitlesOfParts>
  <Company>BASF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baadef</dc:creator>
  <cp:lastModifiedBy>GRAZIELLA TRAMUTOLA</cp:lastModifiedBy>
  <cp:lastPrinted>2006-09-22T11:22:52Z</cp:lastPrinted>
  <dcterms:created xsi:type="dcterms:W3CDTF">2003-12-03T09:59:25Z</dcterms:created>
  <dcterms:modified xsi:type="dcterms:W3CDTF">2017-11-08T15:53:06Z</dcterms:modified>
</cp:coreProperties>
</file>